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15600" windowHeight="10032"/>
  </bookViews>
  <sheets>
    <sheet name="DATABASE" sheetId="9" r:id="rId1"/>
    <sheet name="IF" sheetId="1" r:id="rId2"/>
    <sheet name="MAX, MIN, AVG" sheetId="2" r:id="rId3"/>
    <sheet name="SORT &amp; FILTER" sheetId="3" r:id="rId4"/>
    <sheet name="SUM-COUNT IF" sheetId="4" r:id="rId5"/>
    <sheet name="DATA VALIDATION" sheetId="5" r:id="rId6"/>
    <sheet name="COND.FORMATTING" sheetId="6" r:id="rId7"/>
    <sheet name="VLOOKUP" sheetId="7" r:id="rId8"/>
    <sheet name="FIND, LEFT, RIGHT" sheetId="8" r:id="rId9"/>
    <sheet name="Pivot" sheetId="12" r:id="rId10"/>
  </sheets>
  <definedNames>
    <definedName name="_xlnm._FilterDatabase" localSheetId="6" hidden="1">COND.FORMATTING!$A$2:$B$34</definedName>
    <definedName name="_xlnm._FilterDatabase" localSheetId="0" hidden="1">DATABASE!$A$1:$N$182</definedName>
    <definedName name="_xlnm._FilterDatabase" localSheetId="3" hidden="1">'SORT &amp; FILTER'!$A$2:$H$31</definedName>
    <definedName name="_xlnm._FilterDatabase" localSheetId="4" hidden="1">'SUM-COUNT IF'!$B$2:$C$29</definedName>
  </definedNames>
  <calcPr calcId="145621"/>
  <pivotCaches>
    <pivotCache cacheId="8" r:id="rId11"/>
  </pivotCaches>
</workbook>
</file>

<file path=xl/calcChain.xml><?xml version="1.0" encoding="utf-8"?>
<calcChain xmlns="http://schemas.openxmlformats.org/spreadsheetml/2006/main">
  <c r="I4" i="8" l="1"/>
  <c r="I3" i="8"/>
  <c r="B34" i="6"/>
  <c r="C29" i="4"/>
  <c r="C28" i="4"/>
  <c r="B28" i="4"/>
  <c r="B29" i="4"/>
  <c r="F21" i="1"/>
  <c r="G5" i="1"/>
  <c r="F5" i="1" l="1"/>
</calcChain>
</file>

<file path=xl/sharedStrings.xml><?xml version="1.0" encoding="utf-8"?>
<sst xmlns="http://schemas.openxmlformats.org/spreadsheetml/2006/main" count="2245" uniqueCount="606">
  <si>
    <t>Codice richiesta</t>
  </si>
  <si>
    <t>Data inserimento</t>
  </si>
  <si>
    <t>Utente inserimento</t>
  </si>
  <si>
    <t>Data approvazione</t>
  </si>
  <si>
    <t>Provincia (di fornitura)</t>
  </si>
  <si>
    <t>Esito</t>
  </si>
  <si>
    <t>Tipo clientela</t>
  </si>
  <si>
    <t>Fornitura richiesta</t>
  </si>
  <si>
    <t>Volume stimato energia</t>
  </si>
  <si>
    <t>Fatturato annuo atteso</t>
  </si>
  <si>
    <t>Margine MWh</t>
  </si>
  <si>
    <t>Metodi di pagamento</t>
  </si>
  <si>
    <t>Termini di pagamento</t>
  </si>
  <si>
    <t>94965</t>
  </si>
  <si>
    <t>Francesco Basile</t>
  </si>
  <si>
    <t>Approvato</t>
  </si>
  <si>
    <t>Rinnovo</t>
  </si>
  <si>
    <t>RID</t>
  </si>
  <si>
    <t>GD31 - Ultimo giorno mese fatt. esclusi festivi</t>
  </si>
  <si>
    <t>N/A</t>
  </si>
  <si>
    <t>97504</t>
  </si>
  <si>
    <t>Marco Ramazzotti</t>
  </si>
  <si>
    <t>CFO</t>
  </si>
  <si>
    <t>BONIFICO</t>
  </si>
  <si>
    <t>F030 - Data emissione fattura + 30 giorni</t>
  </si>
  <si>
    <t>98063</t>
  </si>
  <si>
    <t>91900</t>
  </si>
  <si>
    <t>GC31 - Ultimo giorno mese fatturazione</t>
  </si>
  <si>
    <t>92251</t>
  </si>
  <si>
    <t>92472</t>
  </si>
  <si>
    <t>106157</t>
  </si>
  <si>
    <t>106645</t>
  </si>
  <si>
    <t>Alberto Bernardini</t>
  </si>
  <si>
    <t>106705</t>
  </si>
  <si>
    <t>Gino Proietti</t>
  </si>
  <si>
    <t>106713</t>
  </si>
  <si>
    <t>106724</t>
  </si>
  <si>
    <t>Enrico Molinari</t>
  </si>
  <si>
    <t>F060 - Data emissione fattura + 60 giorni</t>
  </si>
  <si>
    <t>106761</t>
  </si>
  <si>
    <t>106801</t>
  </si>
  <si>
    <t>98070</t>
  </si>
  <si>
    <t>98086</t>
  </si>
  <si>
    <t>F045 - Data emissione fattura + 45 giorni</t>
  </si>
  <si>
    <t>98100</t>
  </si>
  <si>
    <t>98225</t>
  </si>
  <si>
    <t>98566</t>
  </si>
  <si>
    <t>98571</t>
  </si>
  <si>
    <t>98791</t>
  </si>
  <si>
    <t>98794</t>
  </si>
  <si>
    <t>99195</t>
  </si>
  <si>
    <t>99585</t>
  </si>
  <si>
    <t>GC25 - Giorno 25 mese fatturazione</t>
  </si>
  <si>
    <t>100101</t>
  </si>
  <si>
    <t>101578</t>
  </si>
  <si>
    <t>101593</t>
  </si>
  <si>
    <t>101910</t>
  </si>
  <si>
    <t>102151</t>
  </si>
  <si>
    <t>Elisabetta Santarelli</t>
  </si>
  <si>
    <t>102821</t>
  </si>
  <si>
    <t>Rifiutato</t>
  </si>
  <si>
    <t>Esercizio 1</t>
  </si>
  <si>
    <t>Inserire le colonne mancanti (colore giallo) utilizzando la funzione IF</t>
  </si>
  <si>
    <t>Approvazione</t>
  </si>
  <si>
    <t>Approvazione concatenata</t>
  </si>
  <si>
    <t>Esercizio 2</t>
  </si>
  <si>
    <t>Classi di fatturato</t>
  </si>
  <si>
    <t>Input</t>
  </si>
  <si>
    <t>AVERAGE</t>
  </si>
  <si>
    <t>MAX</t>
  </si>
  <si>
    <t>MIN</t>
  </si>
  <si>
    <t>Inserire i valori nelle celle in giallo utilizzando le funzioni specificate</t>
  </si>
  <si>
    <t>Nominativo</t>
  </si>
  <si>
    <t>Area di pertinenza Utente</t>
  </si>
  <si>
    <t>Tabella di Trascodifica</t>
  </si>
  <si>
    <t>Area di pertinenza</t>
  </si>
  <si>
    <t>SUD</t>
  </si>
  <si>
    <t>CENTRO</t>
  </si>
  <si>
    <t>NORD</t>
  </si>
  <si>
    <t>FIND</t>
  </si>
  <si>
    <t>LEFT/RIGHT</t>
  </si>
  <si>
    <t>Grand Total</t>
  </si>
  <si>
    <t>Utente</t>
  </si>
  <si>
    <t>Approvatore</t>
  </si>
  <si>
    <t>Ultimo approvatore</t>
  </si>
  <si>
    <t>Ragione sociale</t>
  </si>
  <si>
    <t>Comune</t>
  </si>
  <si>
    <t>Codice Fiscale</t>
  </si>
  <si>
    <t>Settore</t>
  </si>
  <si>
    <t>Status cliente</t>
  </si>
  <si>
    <t>Nuovo</t>
  </si>
  <si>
    <t>Prodotti</t>
  </si>
  <si>
    <t>Assistenza</t>
  </si>
  <si>
    <t>Prodotti + Assistenza</t>
  </si>
  <si>
    <t>Fatturato anno precedente</t>
  </si>
  <si>
    <t>Assegno</t>
  </si>
  <si>
    <t>Cambiale</t>
  </si>
  <si>
    <t>Giuseppe Antoniucci</t>
  </si>
  <si>
    <t>TBD</t>
  </si>
  <si>
    <t>Franco Ragni</t>
  </si>
  <si>
    <t>ASSOSERVIZI S.R.L.</t>
  </si>
  <si>
    <t>SIENA</t>
  </si>
  <si>
    <t>00730220522</t>
  </si>
  <si>
    <t>SERVIZI</t>
  </si>
  <si>
    <t>Luisa Armare</t>
  </si>
  <si>
    <t>GIANO AMBIENTE S.R.L.</t>
  </si>
  <si>
    <t>GROSSETO</t>
  </si>
  <si>
    <t>01075160539</t>
  </si>
  <si>
    <t>TORRICELLI ROLANDO - S.R.L.</t>
  </si>
  <si>
    <t>AREZZO</t>
  </si>
  <si>
    <t>01508740519</t>
  </si>
  <si>
    <t>AEDILIS S.R.L.</t>
  </si>
  <si>
    <t>SOLIERA</t>
  </si>
  <si>
    <t>02683030361</t>
  </si>
  <si>
    <t>INDUSTRIA/ARTIGIANATO</t>
  </si>
  <si>
    <t>Mario Rossi</t>
  </si>
  <si>
    <t>STICI GROUP S.R.L.</t>
  </si>
  <si>
    <t>SAN FELICE SUL PANARO</t>
  </si>
  <si>
    <t>02835080363</t>
  </si>
  <si>
    <t>COSMET S.N.C. DI BARTOCCI G. GELSOMINI M. STERI L. &amp; C.</t>
  </si>
  <si>
    <t>PONTEDERA</t>
  </si>
  <si>
    <t>01764630503</t>
  </si>
  <si>
    <t>Risk Management</t>
  </si>
  <si>
    <t>S.C. S.R.L.</t>
  </si>
  <si>
    <t>FOSSOMBRONE</t>
  </si>
  <si>
    <t>02207570413</t>
  </si>
  <si>
    <t>OFFICINA MITOR S.R.L.</t>
  </si>
  <si>
    <t>MODENA</t>
  </si>
  <si>
    <t>02524310360</t>
  </si>
  <si>
    <t>TRAIMEC S.R.L.</t>
  </si>
  <si>
    <t>FIORANO MODENESE</t>
  </si>
  <si>
    <t>02831680364</t>
  </si>
  <si>
    <t>DI ENNE CONSULTING S.R.L.</t>
  </si>
  <si>
    <t>FORMIGINE</t>
  </si>
  <si>
    <t>01133080364</t>
  </si>
  <si>
    <t>FORGIALLUMINIO 3 SRL</t>
  </si>
  <si>
    <t>02625480369</t>
  </si>
  <si>
    <t>Franca Soriva</t>
  </si>
  <si>
    <t>S.M.- SRL</t>
  </si>
  <si>
    <t>PEDAVENA</t>
  </si>
  <si>
    <t>01906790249</t>
  </si>
  <si>
    <t>RIFIMPRESS S.R.L.</t>
  </si>
  <si>
    <t>SSAN GIOVANNI IN PERSICETO</t>
  </si>
  <si>
    <t>00412750374</t>
  </si>
  <si>
    <t>FONDERIA SCACCHETTI LEGHE LEGGERE S.R.L.</t>
  </si>
  <si>
    <t>CASTEL SAN PIETRO TERME</t>
  </si>
  <si>
    <t>03388430377</t>
  </si>
  <si>
    <t>F.X.T. FAVA-INOXTECNICA S.P.A.</t>
  </si>
  <si>
    <t>01625870363</t>
  </si>
  <si>
    <t>2A PULITURA METALLI S.R.L.</t>
  </si>
  <si>
    <t>SALA BOLOGNESE</t>
  </si>
  <si>
    <t>01918571207</t>
  </si>
  <si>
    <t>Alberto Verdi</t>
  </si>
  <si>
    <t>VERNICIATURA BOLOGNESE - S.R.L.</t>
  </si>
  <si>
    <t>MONTE SAN PIETRO</t>
  </si>
  <si>
    <t>02074261203</t>
  </si>
  <si>
    <t>SIDERIT - S.R.L.</t>
  </si>
  <si>
    <t>ZOLA PREDOSA</t>
  </si>
  <si>
    <t>02265250379</t>
  </si>
  <si>
    <t>S.A.I.FRA S.A.S. DI FRANCESCHI VANESSA &amp; C.</t>
  </si>
  <si>
    <t>01603891209</t>
  </si>
  <si>
    <t>I.C.O.S. DI LEONELLI MARINO - S.P.A.</t>
  </si>
  <si>
    <t>GRANAROLO DELL'EMILIA</t>
  </si>
  <si>
    <t>03515830374</t>
  </si>
  <si>
    <t>VRM S.P.A.</t>
  </si>
  <si>
    <t>00811760370</t>
  </si>
  <si>
    <t>RABBI SERGIO &amp; C. - COSTRUZIONE INGRANAGGI S.N.C.</t>
  </si>
  <si>
    <t>04245470374</t>
  </si>
  <si>
    <t>CAV. LEO BALESTRI S.P.A.</t>
  </si>
  <si>
    <t>01022490377</t>
  </si>
  <si>
    <t>METAL SERVICE S.R.L.</t>
  </si>
  <si>
    <t>SAN BENEDETTO VAL DI SAMBRO</t>
  </si>
  <si>
    <t>02031070374</t>
  </si>
  <si>
    <t>DI.CO. SERVICE S.R.L.*GESTIONI MECCANICHE</t>
  </si>
  <si>
    <t>OZZANO DELL'EMILIA</t>
  </si>
  <si>
    <t>01916831207</t>
  </si>
  <si>
    <t>Marco Pomello</t>
  </si>
  <si>
    <t>ITG INNOVATION TECHNOLOGY GROUP S.R.L.</t>
  </si>
  <si>
    <t>03810460372</t>
  </si>
  <si>
    <t>ANDI - MEC S.R.L.</t>
  </si>
  <si>
    <t>02025611209</t>
  </si>
  <si>
    <t>CEO</t>
  </si>
  <si>
    <t>MDP S.R.L.</t>
  </si>
  <si>
    <t>03608730374</t>
  </si>
  <si>
    <t>Approvazione automatica</t>
  </si>
  <si>
    <t>MHT S.R.L.</t>
  </si>
  <si>
    <t>01721251203</t>
  </si>
  <si>
    <t>INNOVANDO S.R.L.</t>
  </si>
  <si>
    <t>02960361208</t>
  </si>
  <si>
    <t>SICEL S.R.L.</t>
  </si>
  <si>
    <t>02595331204</t>
  </si>
  <si>
    <t>MECDATA S.R.L.</t>
  </si>
  <si>
    <t>ARGELATO</t>
  </si>
  <si>
    <t>03366440372</t>
  </si>
  <si>
    <t>S.T.CAM S.A.S. DI FERRACCIOLI CLAUDIO E C.</t>
  </si>
  <si>
    <t>02341841209</t>
  </si>
  <si>
    <t>TRENTINO ENGINEERING CAD SOLUTION S.R.L.</t>
  </si>
  <si>
    <t>02284951205</t>
  </si>
  <si>
    <t>TECNOMEC S.R.L.</t>
  </si>
  <si>
    <t>ROVERETO</t>
  </si>
  <si>
    <t>02035520226</t>
  </si>
  <si>
    <t>CEM SERVICE S.R.L.</t>
  </si>
  <si>
    <t>01550141202</t>
  </si>
  <si>
    <t>DI.COMM S.R.L.</t>
  </si>
  <si>
    <t>02204231209</t>
  </si>
  <si>
    <t>DICO SOLVING S.R.L.</t>
  </si>
  <si>
    <t>02369001207</t>
  </si>
  <si>
    <t>COMMERCIO</t>
  </si>
  <si>
    <t>FARMACIA BRIANZA S.N.C. DEI DOTTORI MARINI MARIA LUISA E CARENA PAOLO</t>
  </si>
  <si>
    <t>02985601208</t>
  </si>
  <si>
    <t>FARMACIA MANCA SNC DEL DR. MARCO MANCA &amp; C.</t>
  </si>
  <si>
    <t>MILANO</t>
  </si>
  <si>
    <t>05675450968</t>
  </si>
  <si>
    <t>Internal Audit</t>
  </si>
  <si>
    <t>FARMACIA SAN GIUSEPPE DEL DOTT. DALLA CHIESA GIUSEPPE</t>
  </si>
  <si>
    <t>13266660151</t>
  </si>
  <si>
    <t>FARMACIA SILVIA DI MOSSINI PAOLA E ZACCHE' GIUSEPPE S.N.C.</t>
  </si>
  <si>
    <t>PELLEGRINO PARMENSE</t>
  </si>
  <si>
    <t>DLLGPP79B24B034T</t>
  </si>
  <si>
    <t>DALLANOCE MAURO</t>
  </si>
  <si>
    <t>COLORNO</t>
  </si>
  <si>
    <t>02137260341</t>
  </si>
  <si>
    <t>FARMACIA SAN MARTINO DI ZANGOBBI MAURO</t>
  </si>
  <si>
    <t>MORFASSO</t>
  </si>
  <si>
    <t>DLLMRA69H11G535P</t>
  </si>
  <si>
    <t>FARMACIA BIANCHI DI BIANCHI DR. MARCO</t>
  </si>
  <si>
    <t>SAN MARTINO DALL'ARGINE</t>
  </si>
  <si>
    <t>ZNGMRA53B11D959I</t>
  </si>
  <si>
    <t>MOLLICA LUCILLA</t>
  </si>
  <si>
    <t>BETTOLA</t>
  </si>
  <si>
    <t>BNCMRC56R17A831D</t>
  </si>
  <si>
    <t>"FARMACIA SAN PIETRO IN CERRO DI GALLI GABRIELE"</t>
  </si>
  <si>
    <t>CALENDASCO</t>
  </si>
  <si>
    <t>MLLLLL60B54H501E</t>
  </si>
  <si>
    <t>"FARMACIA NAVILLI SNC DI MAESTRI GIUSEPPE E PALLOTTA ELENA LIUSA"</t>
  </si>
  <si>
    <t>SAN PIETRO IN CERRO</t>
  </si>
  <si>
    <t>GLLGRL69A17D061E</t>
  </si>
  <si>
    <t>FARMACIA DANTE DI CORNA PAOLA E C. S.N.C.</t>
  </si>
  <si>
    <t>CODOGNO</t>
  </si>
  <si>
    <t>04767160965</t>
  </si>
  <si>
    <t>SIM NT S.R.L.</t>
  </si>
  <si>
    <t>PIACENZA</t>
  </si>
  <si>
    <t>01322330331</t>
  </si>
  <si>
    <t>SER &amp; PRACTICES S.R.L.</t>
  </si>
  <si>
    <t>BARI</t>
  </si>
  <si>
    <t>04863810729</t>
  </si>
  <si>
    <t>SINCON S.R.L.</t>
  </si>
  <si>
    <t>06526430720</t>
  </si>
  <si>
    <t>ITEL TELECOMUNICAZIONI S.R.L.</t>
  </si>
  <si>
    <t>TARANTO</t>
  </si>
  <si>
    <t>00787980739</t>
  </si>
  <si>
    <t>DRIVING ADVANCES OF ICT IN SOUTH ITALY - NET S.C.A.R.L.</t>
  </si>
  <si>
    <t>RUVO DI PUGLIA</t>
  </si>
  <si>
    <t>02954150724</t>
  </si>
  <si>
    <t>LORAN S.R.L.</t>
  </si>
  <si>
    <t>06770010723</t>
  </si>
  <si>
    <t>MAX DELIZIE S.A.S. GRUPPO ALIMENTARE DI MASSIMO ZUCCATO &amp; C</t>
  </si>
  <si>
    <t>MODUGNO</t>
  </si>
  <si>
    <t>03780530725</t>
  </si>
  <si>
    <t>PEDON S.P.A.</t>
  </si>
  <si>
    <t>LAVARONE</t>
  </si>
  <si>
    <t>01990270223</t>
  </si>
  <si>
    <t>CODENA S.R.L.</t>
  </si>
  <si>
    <t>MOLVENA</t>
  </si>
  <si>
    <t>02984760245</t>
  </si>
  <si>
    <t>SIMENS ALIMENTARE - S.R.L.</t>
  </si>
  <si>
    <t>GORIZIA</t>
  </si>
  <si>
    <t>00153100318</t>
  </si>
  <si>
    <t>S.R.L. LINEA AZZURRA</t>
  </si>
  <si>
    <t>SAN MARTINO DI LUPARI</t>
  </si>
  <si>
    <t>00570870287</t>
  </si>
  <si>
    <t>ICARCONSERVE S.N.C. DI RIBAGA LUCIANO &amp; C.</t>
  </si>
  <si>
    <t>VERDERIO INFERIORE</t>
  </si>
  <si>
    <t>01882230137</t>
  </si>
  <si>
    <t>NEW FOODS INDUSTRY S.P.A.</t>
  </si>
  <si>
    <t>00122410228</t>
  </si>
  <si>
    <t>DIAL S.R.L.</t>
  </si>
  <si>
    <t>BUSSOLENGO</t>
  </si>
  <si>
    <t>00455020230</t>
  </si>
  <si>
    <t>PAGNAN - S.R.L.</t>
  </si>
  <si>
    <t>PERGINE VALSUGANA</t>
  </si>
  <si>
    <t>01856750227</t>
  </si>
  <si>
    <t>GREEN S.R.L.</t>
  </si>
  <si>
    <t>CROCETTA DEL MONTELLO</t>
  </si>
  <si>
    <t>01790760266</t>
  </si>
  <si>
    <t>SPLINT S.R.L.</t>
  </si>
  <si>
    <t>SCHIO</t>
  </si>
  <si>
    <t>02131950244</t>
  </si>
  <si>
    <t>MILANI &amp; FRAGOR GROUP - S.P.A.</t>
  </si>
  <si>
    <t>THIENE</t>
  </si>
  <si>
    <t>02665540247</t>
  </si>
  <si>
    <t>CASELFUNGO S.N.C. DI MIATELLO DOLORES &amp; C.</t>
  </si>
  <si>
    <t>VERONA</t>
  </si>
  <si>
    <t>00212920235</t>
  </si>
  <si>
    <t>SERVIFROST ITALIA S.R.L.</t>
  </si>
  <si>
    <t>CASTELFRANCO VENETO</t>
  </si>
  <si>
    <t>02175450267</t>
  </si>
  <si>
    <t>PRIMIZIE PARIS DI PARIS GIOVANNI &amp; C. S.N.C.</t>
  </si>
  <si>
    <t>03408830234</t>
  </si>
  <si>
    <t>ERICA S.N.C. DI MIATELLO ROBERTO &amp; C.</t>
  </si>
  <si>
    <t>BELLUNO</t>
  </si>
  <si>
    <t>00687130252</t>
  </si>
  <si>
    <t>MACAR MANTOVA S.R.L.</t>
  </si>
  <si>
    <t>00756700258</t>
  </si>
  <si>
    <t>ASIAGO FOOD S.P.A.</t>
  </si>
  <si>
    <t>MANTOVA</t>
  </si>
  <si>
    <t>02301790206</t>
  </si>
  <si>
    <t>PELFA GROUP S.R.L.</t>
  </si>
  <si>
    <t>VEGGIANO</t>
  </si>
  <si>
    <t>01883700245</t>
  </si>
  <si>
    <t>C F CARPENTERIE S.R.L.</t>
  </si>
  <si>
    <t>05547380963</t>
  </si>
  <si>
    <t>B &amp; T OFFICINE MECCANICHE S.R.L.</t>
  </si>
  <si>
    <t>BRESCIA</t>
  </si>
  <si>
    <t>03012070987</t>
  </si>
  <si>
    <t>COMECA S.R.L.</t>
  </si>
  <si>
    <t>POVOLETTO</t>
  </si>
  <si>
    <t>00963010301</t>
  </si>
  <si>
    <t>4EFFE S.R.L.</t>
  </si>
  <si>
    <t>SEDEGLIANO</t>
  </si>
  <si>
    <t>02284060304</t>
  </si>
  <si>
    <t>L.M.B. S.R.L.</t>
  </si>
  <si>
    <t>CASTELLAMMARE DI STABIA</t>
  </si>
  <si>
    <t>02364150306</t>
  </si>
  <si>
    <t>DMB SOLUTIONS S.R.L.</t>
  </si>
  <si>
    <t>BUJA</t>
  </si>
  <si>
    <t>02210930307</t>
  </si>
  <si>
    <t>TOP SOLUTIONS DI ADDARI ALESSANDRO</t>
  </si>
  <si>
    <t>CITTA' SANT'ANGELO</t>
  </si>
  <si>
    <t>00454640681</t>
  </si>
  <si>
    <t>HRD CORPORATE S.R.L.</t>
  </si>
  <si>
    <t>SPOLTORE</t>
  </si>
  <si>
    <t>DDRLSN74S14B745C</t>
  </si>
  <si>
    <t>ECOFIN VALUE S.R.L.</t>
  </si>
  <si>
    <t>FIRENZE</t>
  </si>
  <si>
    <t>05947990486</t>
  </si>
  <si>
    <t>PELLICANO VERDE S.P.A.</t>
  </si>
  <si>
    <t>ROMA</t>
  </si>
  <si>
    <t>11087401003</t>
  </si>
  <si>
    <t>STEP ONE S.R.L.</t>
  </si>
  <si>
    <t>MURO LUCANO</t>
  </si>
  <si>
    <t>00986730760</t>
  </si>
  <si>
    <t>ARES COSTRUZIONI GENERALI S.P.A.</t>
  </si>
  <si>
    <t>BOVISIO-MASCIAGO - MB</t>
  </si>
  <si>
    <t>12182740154</t>
  </si>
  <si>
    <t>TECNOLOGIE GALVANICHE - S.R.L.</t>
  </si>
  <si>
    <t>POTENZA</t>
  </si>
  <si>
    <t>00842740763</t>
  </si>
  <si>
    <t>S.A.EL. S.R.L.</t>
  </si>
  <si>
    <t>TITO</t>
  </si>
  <si>
    <t>01470450766</t>
  </si>
  <si>
    <t>CRISCUOLO ECO-PETROL SERVICE S.R.L.</t>
  </si>
  <si>
    <t>POLICORO</t>
  </si>
  <si>
    <t>00446280778</t>
  </si>
  <si>
    <t>CMS S.R.L.</t>
  </si>
  <si>
    <t>VIGGIANO</t>
  </si>
  <si>
    <t>01256860766</t>
  </si>
  <si>
    <t>SOGEMONT S.R.L.</t>
  </si>
  <si>
    <t>SAN PIETRO INFINE</t>
  </si>
  <si>
    <t>03559830611</t>
  </si>
  <si>
    <t>ARCASENSA AGOSTINO S.A.S.</t>
  </si>
  <si>
    <t>01090530773</t>
  </si>
  <si>
    <t>SEMATAF - S.R.L.</t>
  </si>
  <si>
    <t>AVIGLIANO</t>
  </si>
  <si>
    <t>00861650760</t>
  </si>
  <si>
    <t>CENTRO SERVIZI IMPRESE S.R.L.</t>
  </si>
  <si>
    <t>MATERA</t>
  </si>
  <si>
    <t>01080990771</t>
  </si>
  <si>
    <t>HYDROS S.R.L.</t>
  </si>
  <si>
    <t>01052850763</t>
  </si>
  <si>
    <t>CEMIT ENGINEERING &amp; CONSTRUCTION S.R.L.</t>
  </si>
  <si>
    <t>01380110765</t>
  </si>
  <si>
    <t>SUDELETTRA S.P.A.</t>
  </si>
  <si>
    <t>03572360729</t>
  </si>
  <si>
    <t>PAPAPIETRO S.R.L.</t>
  </si>
  <si>
    <t>00065920779</t>
  </si>
  <si>
    <t>ELETT.R.A. S.R.L.</t>
  </si>
  <si>
    <t>01174590776</t>
  </si>
  <si>
    <t>RAMUNNO - S.R.L.</t>
  </si>
  <si>
    <t>00832700769</t>
  </si>
  <si>
    <t>LI.BO DI BOCCA RENATO VITO &amp; C. S.A.S.</t>
  </si>
  <si>
    <t>TRAMUTOLA</t>
  </si>
  <si>
    <t>01633510761</t>
  </si>
  <si>
    <t>ECOPRAXI S.R.L</t>
  </si>
  <si>
    <t>MARSICOVETERE</t>
  </si>
  <si>
    <t>00981180763</t>
  </si>
  <si>
    <t>RO.MAL.COS. S.P.A.</t>
  </si>
  <si>
    <t>01515180766</t>
  </si>
  <si>
    <t>SUDIMPIANTI DI COLAIACOVO PIET</t>
  </si>
  <si>
    <t>NAPOLI</t>
  </si>
  <si>
    <t>01117840767</t>
  </si>
  <si>
    <t>SO.ME.CO. - SOCIETA' METALMECC</t>
  </si>
  <si>
    <t>ALIANO</t>
  </si>
  <si>
    <t>00361190770</t>
  </si>
  <si>
    <t>IMPES SERVICE S.P.A.</t>
  </si>
  <si>
    <t>SALANDRA</t>
  </si>
  <si>
    <t>00404530776</t>
  </si>
  <si>
    <t>D.M.CALCESTRUZZI S.N.C. DI ANT</t>
  </si>
  <si>
    <t>FERRANDINA</t>
  </si>
  <si>
    <t>00651680779</t>
  </si>
  <si>
    <t>EREDI BERNARDO S.N.C. DI BERN</t>
  </si>
  <si>
    <t>MOLITERNO</t>
  </si>
  <si>
    <t>00277270765</t>
  </si>
  <si>
    <t>C.M.E. MALLANO S.R.L.</t>
  </si>
  <si>
    <t>GALLICCHIO</t>
  </si>
  <si>
    <t>01029400767</t>
  </si>
  <si>
    <t>EDIL META - S.R.L.</t>
  </si>
  <si>
    <t>01044180766</t>
  </si>
  <si>
    <t>PIETRAFESA S.R.L.</t>
  </si>
  <si>
    <t>01125610764</t>
  </si>
  <si>
    <t>POWER PROJECT CONSULTING S.R.L</t>
  </si>
  <si>
    <t>PIETRAGALLA</t>
  </si>
  <si>
    <t>01683450769</t>
  </si>
  <si>
    <t>CAPONIO FRANCESCO</t>
  </si>
  <si>
    <t>MELILLI</t>
  </si>
  <si>
    <t>01397850890</t>
  </si>
  <si>
    <t>LA TERMOELETTRICA DI MANZO GIUSEPPE</t>
  </si>
  <si>
    <t>GINOSA</t>
  </si>
  <si>
    <t>CPNFNC60R07E036A</t>
  </si>
  <si>
    <t>POTO VINCENZO</t>
  </si>
  <si>
    <t>NOCERA INFERIORE</t>
  </si>
  <si>
    <t>MNZGPP62C27F912V</t>
  </si>
  <si>
    <t>Anna Ottavi</t>
  </si>
  <si>
    <t>COSTRUZIONI MERIDIONALI - S.R.L.</t>
  </si>
  <si>
    <t>CASTELCIVITA</t>
  </si>
  <si>
    <t>PTOVCN61E31C069A</t>
  </si>
  <si>
    <t>ALISIA ZELLI S.R.L.</t>
  </si>
  <si>
    <t>SALERNO</t>
  </si>
  <si>
    <t>00619900657</t>
  </si>
  <si>
    <t>FONDAZIONE FORMODA</t>
  </si>
  <si>
    <t>PESCARA</t>
  </si>
  <si>
    <t>01938750682</t>
  </si>
  <si>
    <t>BRIONI S.P.A.</t>
  </si>
  <si>
    <t>PENNE</t>
  </si>
  <si>
    <t>01668170689</t>
  </si>
  <si>
    <t>BELISARIO S.R.L.</t>
  </si>
  <si>
    <t>00060990686</t>
  </si>
  <si>
    <t>DEA FASHION S.R.L.</t>
  </si>
  <si>
    <t>01885200681</t>
  </si>
  <si>
    <t>TIES CLUB S.R.L.</t>
  </si>
  <si>
    <t>LORETO APRUTINO</t>
  </si>
  <si>
    <t>01925200683</t>
  </si>
  <si>
    <t>CIERI S.R.L.</t>
  </si>
  <si>
    <t>01540880687</t>
  </si>
  <si>
    <t>SORBATTI SRL</t>
  </si>
  <si>
    <t>01885970689</t>
  </si>
  <si>
    <t>ANTICA SARTORIA SERVICE DI DOMENICO OTTAVIANI</t>
  </si>
  <si>
    <t>MONTAPPONE</t>
  </si>
  <si>
    <t>01327000442</t>
  </si>
  <si>
    <t>FONDAZIONE NAZARENO FONTICOLI</t>
  </si>
  <si>
    <t>TTVDNC66P16D137B</t>
  </si>
  <si>
    <t>I.C.I. CALDAIE S.P.A.</t>
  </si>
  <si>
    <t>91046890686</t>
  </si>
  <si>
    <t>ALTRO SETTORE</t>
  </si>
  <si>
    <t>SOFCPOWER S.P.A.</t>
  </si>
  <si>
    <t>ZEVIO</t>
  </si>
  <si>
    <t>00227490232</t>
  </si>
  <si>
    <t>B.P. BONDIOLI S.R.L.</t>
  </si>
  <si>
    <t>02000340220</t>
  </si>
  <si>
    <t>G. &amp; B. DI GIULIANI ROSELLA E C. S.A.S.</t>
  </si>
  <si>
    <t>SASSO MARCONI</t>
  </si>
  <si>
    <t>00337470371</t>
  </si>
  <si>
    <t>A.T.F. S.N.C. DI D'ADDATO SERGIO E QUARANTOTTO FLAVIO</t>
  </si>
  <si>
    <t>00324520378</t>
  </si>
  <si>
    <t>LOLLI IVANO</t>
  </si>
  <si>
    <t>BOLOGNA</t>
  </si>
  <si>
    <t>00562200378</t>
  </si>
  <si>
    <t>GRADO ZERO ESPACE S.R.L.</t>
  </si>
  <si>
    <t>CASTELLO DI SERRAVALLE</t>
  </si>
  <si>
    <t>LLLVNI62E10A944A</t>
  </si>
  <si>
    <t>BLUEFACTOR S.R.L.</t>
  </si>
  <si>
    <t>MONTELUPO FIORENTINO</t>
  </si>
  <si>
    <t>05226490489</t>
  </si>
  <si>
    <t>COLOROBBIA CONSULTING S.R.L.</t>
  </si>
  <si>
    <t>05646880483</t>
  </si>
  <si>
    <t>EUROCONSULT DI ING. GIACOMO MANFREDI &amp; C. - S.A.S.</t>
  </si>
  <si>
    <t>VINCI</t>
  </si>
  <si>
    <t>03795100480</t>
  </si>
  <si>
    <t>PROAXXES S.R.L.</t>
  </si>
  <si>
    <t>01302450505</t>
  </si>
  <si>
    <t>JPS S.R.L.</t>
  </si>
  <si>
    <t>05875000480</t>
  </si>
  <si>
    <t>CONCERTO CONSULTING - S.R.L.</t>
  </si>
  <si>
    <t>MASSA MARITTIMA</t>
  </si>
  <si>
    <t>01368580534</t>
  </si>
  <si>
    <t>SIGMA SEI DI PAOLO POLVEROSI &amp; C. S.A.S.</t>
  </si>
  <si>
    <t>01288000522</t>
  </si>
  <si>
    <t>EDILTECO - S.P.A.</t>
  </si>
  <si>
    <t>EMPOLI</t>
  </si>
  <si>
    <t>02321990489</t>
  </si>
  <si>
    <t>MATUOZZO FERDINANDO</t>
  </si>
  <si>
    <t>01039230360</t>
  </si>
  <si>
    <t>BIOTECO S.R.L.</t>
  </si>
  <si>
    <t>MTZFDN69H26B990T</t>
  </si>
  <si>
    <t>DI MARZO VINCENZO</t>
  </si>
  <si>
    <t>02093720361</t>
  </si>
  <si>
    <t>SPINELLI CLAUDIO</t>
  </si>
  <si>
    <t>DMRVCN50C23I151C</t>
  </si>
  <si>
    <t>IDEAL TETTO DI LUPPI LUCA</t>
  </si>
  <si>
    <t>SPNCLD71T17F240R</t>
  </si>
  <si>
    <t>INFISSI GENNARI DI PAOLO GENNARI &amp; C. S.N.C.</t>
  </si>
  <si>
    <t>LPPLCU80M12F257D</t>
  </si>
  <si>
    <t>IECI IMPIANTI S.R.L.</t>
  </si>
  <si>
    <t>CONCORDIA SULLA SECCHIA</t>
  </si>
  <si>
    <t>02723990368</t>
  </si>
  <si>
    <t>ELETTROCLIMA - S.R.L.</t>
  </si>
  <si>
    <t>02211710369</t>
  </si>
  <si>
    <t>MEC FLUID S.R.L.</t>
  </si>
  <si>
    <t>02501720367</t>
  </si>
  <si>
    <t>QUEMME S.R.L.</t>
  </si>
  <si>
    <t>MANDURIA</t>
  </si>
  <si>
    <t>02497220737</t>
  </si>
  <si>
    <t>IM.ED. S.R.L.</t>
  </si>
  <si>
    <t>00791580731</t>
  </si>
  <si>
    <t>LA TRINACRIA DALLI CARDILLO S.P.A.</t>
  </si>
  <si>
    <t>02779350731</t>
  </si>
  <si>
    <t>SICILY FOOD S.R.L.</t>
  </si>
  <si>
    <t>AGRIGENTO</t>
  </si>
  <si>
    <t>02278110842</t>
  </si>
  <si>
    <t>S.A.CO.M. - S.R.L.</t>
  </si>
  <si>
    <t>GROTTE</t>
  </si>
  <si>
    <t>02262010842</t>
  </si>
  <si>
    <t>SKYLINE S.R.L.</t>
  </si>
  <si>
    <t>SIMERI CRICHI</t>
  </si>
  <si>
    <t>01879600797</t>
  </si>
  <si>
    <t>Rocco Forti</t>
  </si>
  <si>
    <t>SKYCOM S.R.L.</t>
  </si>
  <si>
    <t>VOLPIANO</t>
  </si>
  <si>
    <t>09477010012</t>
  </si>
  <si>
    <t>DECHEM S.R.L.</t>
  </si>
  <si>
    <t>10396860016</t>
  </si>
  <si>
    <t>AZZURRA - S.R.L.</t>
  </si>
  <si>
    <t>PONTECAGNANO FAIANO</t>
  </si>
  <si>
    <t>04564880658</t>
  </si>
  <si>
    <t>RECSOL S.R.L.</t>
  </si>
  <si>
    <t>ARDEA</t>
  </si>
  <si>
    <t>07665080581</t>
  </si>
  <si>
    <t>ADLER PLASTIC S.P.A.</t>
  </si>
  <si>
    <t>04629720659</t>
  </si>
  <si>
    <t>* ME.RES. MERIDIONALE RESINE S.R.L.</t>
  </si>
  <si>
    <t>OTTAVIANO</t>
  </si>
  <si>
    <t>03192860637</t>
  </si>
  <si>
    <t>TECNOFIBRE S.R.L. A SOCIO UNICO</t>
  </si>
  <si>
    <t>AVELLINO</t>
  </si>
  <si>
    <t>00080090640</t>
  </si>
  <si>
    <t>SILVERTECH S.R.L.</t>
  </si>
  <si>
    <t>MORRA DE SANCTIS</t>
  </si>
  <si>
    <t>07268420630</t>
  </si>
  <si>
    <t>SIMPTEC - S.R.L.</t>
  </si>
  <si>
    <t>LECCE</t>
  </si>
  <si>
    <t>04187680758</t>
  </si>
  <si>
    <t>TECNO PLASTICA LUCANA S.P.A.</t>
  </si>
  <si>
    <t>BATTIPAGLIA</t>
  </si>
  <si>
    <t>04078510650</t>
  </si>
  <si>
    <t>JCOPLASTIC - S.P.A - INDUSTRIA CONTENITORI PLASTICI</t>
  </si>
  <si>
    <t>SANT'ANGELO LE FRATTE</t>
  </si>
  <si>
    <t>01030690760</t>
  </si>
  <si>
    <t>TAPPEZZERIA PELLETTERIA CIMINI ADRIANO &amp; COMPAGNUCCI DANILO S.N.C.</t>
  </si>
  <si>
    <t>03350060657</t>
  </si>
  <si>
    <t>ERREUNO S.R.L.</t>
  </si>
  <si>
    <t>TOLENTINO</t>
  </si>
  <si>
    <t>01054700438</t>
  </si>
  <si>
    <t>SOCIETA' MEDICAL SYSTEM S.R.L.</t>
  </si>
  <si>
    <t>01573520432</t>
  </si>
  <si>
    <t>CATANIA SUD S.R.L.</t>
  </si>
  <si>
    <t>CATANIA</t>
  </si>
  <si>
    <t>03247230877</t>
  </si>
  <si>
    <t>FASHION TEAM SOCIETA' COOPERATIVA</t>
  </si>
  <si>
    <t>02352680876</t>
  </si>
  <si>
    <t>EMMEGI S.R.L.</t>
  </si>
  <si>
    <t>SORA</t>
  </si>
  <si>
    <t>02606040604</t>
  </si>
  <si>
    <t>EURO MODA - S.R.L.</t>
  </si>
  <si>
    <t>02549050603</t>
  </si>
  <si>
    <t>NEW FASHION LAB - SOCIETA' COOPERATIVA</t>
  </si>
  <si>
    <t>CASSINO</t>
  </si>
  <si>
    <t>01735640607</t>
  </si>
  <si>
    <t>ITALIAN FASHION FACTORY S.R.L</t>
  </si>
  <si>
    <t>SANT'ELIA FIUMERAPIDO</t>
  </si>
  <si>
    <t>02717690602</t>
  </si>
  <si>
    <t>ORACA S.R.L.</t>
  </si>
  <si>
    <t>ATINA</t>
  </si>
  <si>
    <t>02693220606</t>
  </si>
  <si>
    <t>MART &amp; SORI DI ACETI F. &amp; C. - S.A.S.</t>
  </si>
  <si>
    <t>02681530602</t>
  </si>
  <si>
    <t>Comune (di fornitura)</t>
  </si>
  <si>
    <t>Classe A &lt; 30.000</t>
  </si>
  <si>
    <t>Classe C &gt;= 35.000</t>
  </si>
  <si>
    <t>Classe B &gt;30.000&gt;35.000</t>
  </si>
  <si>
    <t>SumIf</t>
  </si>
  <si>
    <t>CountIf</t>
  </si>
  <si>
    <t>Tipo rapporto</t>
  </si>
  <si>
    <t>Fornitore</t>
  </si>
  <si>
    <t>Cliente</t>
  </si>
  <si>
    <t>Proprietà</t>
  </si>
  <si>
    <t>Anzianità</t>
  </si>
  <si>
    <t>Meno di un anno</t>
  </si>
  <si>
    <t>Oltre un anno</t>
  </si>
  <si>
    <t>Oltre cinque anni</t>
  </si>
  <si>
    <t>Franca Armare</t>
  </si>
  <si>
    <t>Valerio Biccici</t>
  </si>
  <si>
    <t>Marco Polipone</t>
  </si>
  <si>
    <t>Totale</t>
  </si>
  <si>
    <t>Effettuare una formattazione condizionale in due classi di colore a seconda che si rispetti o meno il budget di € 700.000</t>
  </si>
  <si>
    <t>Sum of Fatturato anno precedente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</si>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</sst>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5" formatCode="_-&quot;€&quot;\ * #,##0_-;\-&quot;€&quot;\ * #,##0_-;_-&quot;€&quot;\ 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0" xfId="0" applyFont="1" applyFill="1" applyAlignment="1">
      <alignment vertical="center"/>
    </xf>
    <xf numFmtId="14" fontId="1" fillId="2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Alignment="1"/>
    <xf numFmtId="0" fontId="1" fillId="3" borderId="0" xfId="0" applyFont="1" applyFill="1" applyAlignment="1">
      <alignment vertical="center"/>
    </xf>
    <xf numFmtId="14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/>
    <xf numFmtId="0" fontId="1" fillId="3" borderId="0" xfId="0" applyFont="1" applyFill="1"/>
    <xf numFmtId="0" fontId="0" fillId="3" borderId="0" xfId="0" applyFill="1" applyBorder="1"/>
    <xf numFmtId="0" fontId="0" fillId="3" borderId="1" xfId="0" applyFill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14" fontId="1" fillId="3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0" borderId="0" xfId="0" pivotButton="1"/>
    <xf numFmtId="0" fontId="1" fillId="5" borderId="0" xfId="0" applyFont="1" applyFill="1" applyAlignment="1">
      <alignment vertical="center"/>
    </xf>
    <xf numFmtId="14" fontId="1" fillId="5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1" fillId="5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5" fontId="0" fillId="0" borderId="0" xfId="1" applyNumberFormat="1" applyFont="1" applyAlignment="1">
      <alignment vertical="center"/>
    </xf>
    <xf numFmtId="44" fontId="0" fillId="0" borderId="0" xfId="1" applyFont="1" applyAlignment="1">
      <alignment horizontal="center" vertical="center"/>
    </xf>
    <xf numFmtId="165" fontId="1" fillId="0" borderId="0" xfId="1" applyNumberFormat="1" applyFont="1"/>
    <xf numFmtId="165" fontId="0" fillId="0" borderId="0" xfId="0" applyNumberFormat="1"/>
  </cellXfs>
  <cellStyles count="2">
    <cellStyle name="Currency" xfId="1" builtinId="4"/>
    <cellStyle name="Normal" xfId="0" builtinId="0"/>
  </cellStyles>
  <dxfs count="7">
    <dxf>
      <numFmt numFmtId="164" formatCode="_-&quot;€&quot;\ * #,##0.0_-;\-&quot;€&quot;\ * #,##0.0_-;_-&quot;€&quot;\ * &quot;-&quot;??_-;_-@_-"/>
    </dxf>
    <dxf>
      <numFmt numFmtId="165" formatCode="_-&quot;€&quot;\ * #,##0_-;\-&quot;€&quot;\ * #,##0_-;_-&quot;€&quot;\ * &quot;-&quot;??_-;_-@_-"/>
    </dxf>
    <dxf>
      <numFmt numFmtId="164" formatCode="_-&quot;€&quot;\ * #,##0.0_-;\-&quot;€&quot;\ * #,##0.0_-;_-&quot;€&quot;\ * &quot;-&quot;??_-;_-@_-"/>
    </dxf>
    <dxf>
      <numFmt numFmtId="34" formatCode="_-&quot;€&quot;\ * #,##0.00_-;\-&quot;€&quot;\ * #,##0.00_-;_-&quot;€&quot;\ * &quot;-&quot;??_-;_-@_-"/>
    </dxf>
    <dxf>
      <numFmt numFmtId="34" formatCode="_-&quot;€&quot;\ * #,##0.00_-;\-&quot;€&quot;\ * #,##0.00_-;_-&quot;€&quot;\ * &quot;-&quot;??_-;_-@_-"/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uzzupoli, Alfredo [IT]" refreshedDate="42679.176768518519" createdVersion="4" refreshedVersion="4" minRefreshableVersion="3" recordCount="181">
  <cacheSource type="worksheet">
    <worksheetSource ref="A1:N182" sheet="DATABASE"/>
  </cacheSource>
  <cacheFields count="14">
    <cacheField name="Data inserimento" numFmtId="14">
      <sharedItems containsSemiMixedTypes="0" containsNonDate="0" containsDate="1" containsString="0" minDate="2016-06-01T00:00:00" maxDate="2016-07-07T00:00:00"/>
    </cacheField>
    <cacheField name="Utente" numFmtId="0">
      <sharedItems/>
    </cacheField>
    <cacheField name="Approvatore" numFmtId="0">
      <sharedItems count="6">
        <s v="TBD"/>
        <s v="CFO"/>
        <s v="Risk Management"/>
        <s v="CEO"/>
        <s v="Approvazione automatica"/>
        <s v="Internal Audit"/>
      </sharedItems>
    </cacheField>
    <cacheField name="Data approvazione" numFmtId="14">
      <sharedItems containsNonDate="0" containsDate="1" containsString="0" containsBlank="1" minDate="2016-10-01T00:00:00" maxDate="2016-10-21T00:00:00"/>
    </cacheField>
    <cacheField name="Ultimo approvatore" numFmtId="0">
      <sharedItems containsBlank="1"/>
    </cacheField>
    <cacheField name="Ragione sociale" numFmtId="0">
      <sharedItems count="178">
        <s v="ASSOSERVIZI S.R.L."/>
        <s v="GIANO AMBIENTE S.R.L."/>
        <s v="TORRICELLI ROLANDO - S.R.L."/>
        <s v="AEDILIS S.R.L."/>
        <s v="STICI GROUP S.R.L."/>
        <s v="COSMET S.N.C. DI BARTOCCI G. GELSOMINI M. STERI L. &amp; C."/>
        <s v="S.C. S.R.L."/>
        <s v="OFFICINA MITOR S.R.L."/>
        <s v="TRAIMEC S.R.L."/>
        <s v="DI ENNE CONSULTING S.R.L."/>
        <s v="FORGIALLUMINIO 3 SRL"/>
        <s v="S.M.- SRL"/>
        <s v="RIFIMPRESS S.R.L."/>
        <s v="FONDERIA SCACCHETTI LEGHE LEGGERE S.R.L."/>
        <s v="F.X.T. FAVA-INOXTECNICA S.P.A."/>
        <s v="2A PULITURA METALLI S.R.L."/>
        <s v="VERNICIATURA BOLOGNESE - S.R.L."/>
        <s v="SIDERIT - S.R.L."/>
        <s v="S.A.I.FRA S.A.S. DI FRANCESCHI VANESSA &amp; C."/>
        <s v="I.C.O.S. DI LEONELLI MARINO - S.P.A."/>
        <s v="VRM S.P.A."/>
        <s v="RABBI SERGIO &amp; C. - COSTRUZIONE INGRANAGGI S.N.C."/>
        <s v="CAV. LEO BALESTRI S.P.A."/>
        <s v="METAL SERVICE S.R.L."/>
        <s v="DI.CO. SERVICE S.R.L.*GESTIONI MECCANICHE"/>
        <s v="ITG INNOVATION TECHNOLOGY GROUP S.R.L."/>
        <s v="ANDI - MEC S.R.L."/>
        <s v="MDP S.R.L."/>
        <s v="MHT S.R.L."/>
        <s v="INNOVANDO S.R.L."/>
        <s v="SICEL S.R.L."/>
        <s v="MECDATA S.R.L."/>
        <s v="S.T.CAM S.A.S. DI FERRACCIOLI CLAUDIO E C."/>
        <s v="TRENTINO ENGINEERING CAD SOLUTION S.R.L."/>
        <s v="TECNOMEC S.R.L."/>
        <s v="CEM SERVICE S.R.L."/>
        <s v="DI.COMM S.R.L."/>
        <s v="DICO SOLVING S.R.L."/>
        <s v="FARMACIA BRIANZA S.N.C. DEI DOTTORI MARINI MARIA LUISA E CARENA PAOLO"/>
        <s v="FARMACIA MANCA SNC DEL DR. MARCO MANCA &amp; C."/>
        <s v="FARMACIA SAN GIUSEPPE DEL DOTT. DALLA CHIESA GIUSEPPE"/>
        <s v="FARMACIA SILVIA DI MOSSINI PAOLA E ZACCHE' GIUSEPPE S.N.C."/>
        <s v="DALLANOCE MAURO"/>
        <s v="FARMACIA SAN MARTINO DI ZANGOBBI MAURO"/>
        <s v="FARMACIA BIANCHI DI BIANCHI DR. MARCO"/>
        <s v="MOLLICA LUCILLA"/>
        <s v="&quot;FARMACIA SAN PIETRO IN CERRO DI GALLI GABRIELE&quot;"/>
        <s v="&quot;FARMACIA NAVILLI SNC DI MAESTRI GIUSEPPE E PALLOTTA ELENA LIUSA&quot;"/>
        <s v="FARMACIA DANTE DI CORNA PAOLA E C. S.N.C."/>
        <s v="SIM NT S.R.L."/>
        <s v="SER &amp; PRACTICES S.R.L."/>
        <s v="SINCON S.R.L."/>
        <s v="ITEL TELECOMUNICAZIONI S.R.L."/>
        <s v="DRIVING ADVANCES OF ICT IN SOUTH ITALY - NET S.C.A.R.L."/>
        <s v="LORAN S.R.L."/>
        <s v="MAX DELIZIE S.A.S. GRUPPO ALIMENTARE DI MASSIMO ZUCCATO &amp; C"/>
        <s v="PEDON S.P.A."/>
        <s v="CODENA S.R.L."/>
        <s v="SIMENS ALIMENTARE - S.R.L."/>
        <s v="S.R.L. LINEA AZZURRA"/>
        <s v="ICARCONSERVE S.N.C. DI RIBAGA LUCIANO &amp; C."/>
        <s v="NEW FOODS INDUSTRY S.P.A."/>
        <s v="DIAL S.R.L."/>
        <s v="PAGNAN - S.R.L."/>
        <s v="GREEN S.R.L."/>
        <s v="SPLINT S.R.L."/>
        <s v="MILANI &amp; FRAGOR GROUP - S.P.A."/>
        <s v="CASELFUNGO S.N.C. DI MIATELLO DOLORES &amp; C."/>
        <s v="SERVIFROST ITALIA S.R.L."/>
        <s v="PRIMIZIE PARIS DI PARIS GIOVANNI &amp; C. S.N.C."/>
        <s v="ERICA S.N.C. DI MIATELLO ROBERTO &amp; C."/>
        <s v="MACAR MANTOVA S.R.L."/>
        <s v="ASIAGO FOOD S.P.A."/>
        <s v="PELFA GROUP S.R.L."/>
        <s v="C F CARPENTERIE S.R.L."/>
        <s v="B &amp; T OFFICINE MECCANICHE S.R.L."/>
        <s v="COMECA S.R.L."/>
        <s v="4EFFE S.R.L."/>
        <s v="L.M.B. S.R.L."/>
        <s v="DMB SOLUTIONS S.R.L."/>
        <s v="TOP SOLUTIONS DI ADDARI ALESSANDRO"/>
        <s v="HRD CORPORATE S.R.L."/>
        <s v="ECOFIN VALUE S.R.L."/>
        <s v="PELLICANO VERDE S.P.A."/>
        <s v="STEP ONE S.R.L."/>
        <s v="ARES COSTRUZIONI GENERALI S.P.A."/>
        <s v="TECNOLOGIE GALVANICHE - S.R.L."/>
        <s v="S.A.EL. S.R.L."/>
        <s v="CRISCUOLO ECO-PETROL SERVICE S.R.L."/>
        <s v="CMS S.R.L."/>
        <s v="SOGEMONT S.R.L."/>
        <s v="ARCASENSA AGOSTINO S.A.S."/>
        <s v="SEMATAF - S.R.L."/>
        <s v="CENTRO SERVIZI IMPRESE S.R.L."/>
        <s v="HYDROS S.R.L."/>
        <s v="CEMIT ENGINEERING &amp; CONSTRUCTION S.R.L."/>
        <s v="SUDELETTRA S.P.A."/>
        <s v="PAPAPIETRO S.R.L."/>
        <s v="ELETT.R.A. S.R.L."/>
        <s v="RAMUNNO - S.R.L."/>
        <s v="LI.BO DI BOCCA RENATO VITO &amp; C. S.A.S."/>
        <s v="ECOPRAXI S.R.L"/>
        <s v="RO.MAL.COS. S.P.A."/>
        <s v="SUDIMPIANTI DI COLAIACOVO PIET"/>
        <s v="SO.ME.CO. - SOCIETA' METALMECC"/>
        <s v="IMPES SERVICE S.P.A."/>
        <s v="D.M.CALCESTRUZZI S.N.C. DI ANT"/>
        <s v="EREDI BERNARDO S.N.C. DI BERN"/>
        <s v="C.M.E. MALLANO S.R.L."/>
        <s v="EDIL META - S.R.L."/>
        <s v="PIETRAFESA S.R.L."/>
        <s v="POWER PROJECT CONSULTING S.R.L"/>
        <s v="CAPONIO FRANCESCO"/>
        <s v="LA TERMOELETTRICA DI MANZO GIUSEPPE"/>
        <s v="POTO VINCENZO"/>
        <s v="COSTRUZIONI MERIDIONALI - S.R.L."/>
        <s v="ALISIA ZELLI S.R.L."/>
        <s v="FONDAZIONE FORMODA"/>
        <s v="BRIONI S.P.A."/>
        <s v="BELISARIO S.R.L."/>
        <s v="DEA FASHION S.R.L."/>
        <s v="TIES CLUB S.R.L."/>
        <s v="CIERI S.R.L."/>
        <s v="SORBATTI SRL"/>
        <s v="ANTICA SARTORIA SERVICE DI DOMENICO OTTAVIANI"/>
        <s v="FONDAZIONE NAZARENO FONTICOLI"/>
        <s v="I.C.I. CALDAIE S.P.A."/>
        <s v="SOFCPOWER S.P.A."/>
        <s v="B.P. BONDIOLI S.R.L."/>
        <s v="G. &amp; B. DI GIULIANI ROSELLA E C. S.A.S."/>
        <s v="A.T.F. S.N.C. DI D'ADDATO SERGIO E QUARANTOTTO FLAVIO"/>
        <s v="LOLLI IVANO"/>
        <s v="GRADO ZERO ESPACE S.R.L."/>
        <s v="BLUEFACTOR S.R.L."/>
        <s v="COLOROBBIA CONSULTING S.R.L."/>
        <s v="EUROCONSULT DI ING. GIACOMO MANFREDI &amp; C. - S.A.S."/>
        <s v="PROAXXES S.R.L."/>
        <s v="JPS S.R.L."/>
        <s v="CONCERTO CONSULTING - S.R.L."/>
        <s v="SIGMA SEI DI PAOLO POLVEROSI &amp; C. S.A.S."/>
        <s v="EDILTECO - S.P.A."/>
        <s v="MATUOZZO FERDINANDO"/>
        <s v="BIOTECO S.R.L."/>
        <s v="DI MARZO VINCENZO"/>
        <s v="SPINELLI CLAUDIO"/>
        <s v="IDEAL TETTO DI LUPPI LUCA"/>
        <s v="INFISSI GENNARI DI PAOLO GENNARI &amp; C. S.N.C."/>
        <s v="IECI IMPIANTI S.R.L."/>
        <s v="ELETTROCLIMA - S.R.L."/>
        <s v="MEC FLUID S.R.L."/>
        <s v="QUEMME S.R.L."/>
        <s v="IM.ED. S.R.L."/>
        <s v="LA TRINACRIA DALLI CARDILLO S.P.A."/>
        <s v="SICILY FOOD S.R.L."/>
        <s v="S.A.CO.M. - S.R.L."/>
        <s v="SKYLINE S.R.L."/>
        <s v="SKYCOM S.R.L."/>
        <s v="DECHEM S.R.L."/>
        <s v="AZZURRA - S.R.L."/>
        <s v="RECSOL S.R.L."/>
        <s v="ADLER PLASTIC S.P.A."/>
        <s v="* ME.RES. MERIDIONALE RESINE S.R.L."/>
        <s v="TECNOFIBRE S.R.L. A SOCIO UNICO"/>
        <s v="SILVERTECH S.R.L."/>
        <s v="SIMPTEC - S.R.L."/>
        <s v="TECNO PLASTICA LUCANA S.P.A."/>
        <s v="JCOPLASTIC - S.P.A - INDUSTRIA CONTENITORI PLASTICI"/>
        <s v="TAPPEZZERIA PELLETTERIA CIMINI ADRIANO &amp; COMPAGNUCCI DANILO S.N.C."/>
        <s v="ERREUNO S.R.L."/>
        <s v="SOCIETA' MEDICAL SYSTEM S.R.L."/>
        <s v="CATANIA SUD S.R.L."/>
        <s v="FASHION TEAM SOCIETA' COOPERATIVA"/>
        <s v="EMMEGI S.R.L."/>
        <s v="EURO MODA - S.R.L."/>
        <s v="NEW FASHION LAB - SOCIETA' COOPERATIVA"/>
        <s v="ITALIAN FASHION FACTORY S.R.L"/>
        <s v="ORACA S.R.L."/>
        <s v="MART &amp; SORI DI ACETI F. &amp; C. - S.A.S."/>
      </sharedItems>
    </cacheField>
    <cacheField name="Comune" numFmtId="0">
      <sharedItems/>
    </cacheField>
    <cacheField name="Codice Fiscale" numFmtId="0">
      <sharedItems/>
    </cacheField>
    <cacheField name="Esito" numFmtId="0">
      <sharedItems containsBlank="1"/>
    </cacheField>
    <cacheField name="Status cliente" numFmtId="0">
      <sharedItems containsBlank="1"/>
    </cacheField>
    <cacheField name="Settore" numFmtId="0">
      <sharedItems count="4">
        <s v="SERVIZI"/>
        <s v="INDUSTRIA/ARTIGIANATO"/>
        <s v="COMMERCIO"/>
        <s v="ALTRO SETTORE"/>
      </sharedItems>
    </cacheField>
    <cacheField name="Fornitura richiesta" numFmtId="0">
      <sharedItems/>
    </cacheField>
    <cacheField name="Fatturato anno precedente" numFmtId="0">
      <sharedItems containsSemiMixedTypes="0" containsString="0" containsNumber="1" containsInteger="1" minValue="10000" maxValue="38600"/>
    </cacheField>
    <cacheField name="Metodi di pagament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1">
  <r>
    <d v="2016-06-21T00:00:00"/>
    <s v="Giuseppe Antoniucci"/>
    <x v="0"/>
    <d v="2016-10-15T00:00:00"/>
    <s v="Franco Ragni"/>
    <x v="0"/>
    <s v="SIENA"/>
    <s v="00730220522"/>
    <s v="Approvato"/>
    <s v="Nuovo"/>
    <x v="0"/>
    <s v="Prodotti"/>
    <n v="30000"/>
    <s v="Cambiale"/>
  </r>
  <r>
    <d v="2016-06-04T00:00:00"/>
    <s v="Luisa Armare"/>
    <x v="0"/>
    <d v="2016-10-20T00:00:00"/>
    <s v="Franco Ragni"/>
    <x v="1"/>
    <s v="GROSSETO"/>
    <s v="01075160539"/>
    <s v="Approvato"/>
    <s v="Nuovo"/>
    <x v="0"/>
    <s v="Prodotti"/>
    <n v="22800"/>
    <s v="Assegno"/>
  </r>
  <r>
    <d v="2016-06-24T00:00:00"/>
    <s v="Giuseppe Antoniucci"/>
    <x v="1"/>
    <m/>
    <m/>
    <x v="2"/>
    <s v="AREZZO"/>
    <s v="01508740519"/>
    <m/>
    <s v="Nuovo"/>
    <x v="0"/>
    <s v="Prodotti"/>
    <n v="14200"/>
    <s v="Cambiale"/>
  </r>
  <r>
    <d v="2016-06-19T00:00:00"/>
    <s v="Giuseppe Antoniucci"/>
    <x v="1"/>
    <m/>
    <m/>
    <x v="3"/>
    <s v="SOLIERA"/>
    <s v="02683030361"/>
    <m/>
    <s v="Rinnovo"/>
    <x v="1"/>
    <s v="Prodotti"/>
    <n v="18000"/>
    <s v="Assegno"/>
  </r>
  <r>
    <d v="2016-06-23T00:00:00"/>
    <s v="Mario Rossi"/>
    <x v="0"/>
    <d v="2016-10-11T00:00:00"/>
    <s v="Franco Ragni"/>
    <x v="4"/>
    <s v="SAN FELICE SUL PANARO"/>
    <s v="02835080363"/>
    <s v="Approvato"/>
    <s v="Nuovo"/>
    <x v="1"/>
    <s v="Prodotti"/>
    <n v="20000"/>
    <s v="Assegno"/>
  </r>
  <r>
    <d v="2016-06-10T00:00:00"/>
    <s v="Luisa Armare"/>
    <x v="0"/>
    <d v="2016-10-19T00:00:00"/>
    <s v="Franco Ragni"/>
    <x v="5"/>
    <s v="PONTEDERA"/>
    <s v="01764630503"/>
    <s v="Approvato"/>
    <s v="Rinnovo"/>
    <x v="0"/>
    <s v="Assistenza"/>
    <n v="18600"/>
    <s v="Assegno"/>
  </r>
  <r>
    <d v="2016-07-02T00:00:00"/>
    <s v="Luisa Armare"/>
    <x v="2"/>
    <m/>
    <m/>
    <x v="6"/>
    <s v="FOSSOMBRONE"/>
    <s v="02207570413"/>
    <m/>
    <s v="Rinnovo"/>
    <x v="1"/>
    <s v="Prodotti"/>
    <n v="31600"/>
    <s v="Assegno"/>
  </r>
  <r>
    <d v="2016-06-10T00:00:00"/>
    <s v="Luisa Armare"/>
    <x v="0"/>
    <d v="2016-10-19T00:00:00"/>
    <s v="Franco Ragni"/>
    <x v="7"/>
    <s v="MODENA"/>
    <s v="02524310360"/>
    <s v="Approvato"/>
    <s v="Rinnovo"/>
    <x v="1"/>
    <s v="Prodotti"/>
    <n v="26400"/>
    <s v="Assegno"/>
  </r>
  <r>
    <d v="2016-06-19T00:00:00"/>
    <s v="Giuseppe Antoniucci"/>
    <x v="1"/>
    <m/>
    <m/>
    <x v="8"/>
    <s v="FIORANO MODENESE"/>
    <s v="02831680364"/>
    <m/>
    <s v="Rinnovo"/>
    <x v="1"/>
    <s v="Prodotti"/>
    <n v="12400"/>
    <s v="Assegno"/>
  </r>
  <r>
    <d v="2016-06-11T00:00:00"/>
    <s v="Luisa Armare"/>
    <x v="0"/>
    <d v="2016-10-01T00:00:00"/>
    <s v="Franco Ragni"/>
    <x v="9"/>
    <s v="FORMIGINE"/>
    <s v="01133080364"/>
    <s v="Approvato"/>
    <s v="Nuovo"/>
    <x v="1"/>
    <s v="Prodotti"/>
    <n v="27800"/>
    <s v="Assegno"/>
  </r>
  <r>
    <d v="2016-06-11T00:00:00"/>
    <s v="Luisa Armare"/>
    <x v="0"/>
    <d v="2016-10-01T00:00:00"/>
    <s v="Franco Ragni"/>
    <x v="10"/>
    <s v="MODENA"/>
    <s v="02625480369"/>
    <s v="Approvato"/>
    <s v="Nuovo"/>
    <x v="0"/>
    <s v="Prodotti"/>
    <n v="21200"/>
    <s v="Assegno"/>
  </r>
  <r>
    <d v="2016-06-19T00:00:00"/>
    <s v="Franca Soriva"/>
    <x v="2"/>
    <m/>
    <m/>
    <x v="11"/>
    <s v="PEDAVENA"/>
    <s v="01906790249"/>
    <m/>
    <s v="Nuovo"/>
    <x v="1"/>
    <s v="Prodotti"/>
    <n v="33000"/>
    <s v="Assegno"/>
  </r>
  <r>
    <d v="2016-06-28T00:00:00"/>
    <s v="Mario Rossi"/>
    <x v="2"/>
    <m/>
    <m/>
    <x v="12"/>
    <s v="SSAN GIOVANNI IN PERSICETO"/>
    <s v="00412750374"/>
    <m/>
    <s v="Nuovo"/>
    <x v="1"/>
    <s v="Prodotti"/>
    <n v="33600"/>
    <s v="Assegno"/>
  </r>
  <r>
    <d v="2016-07-01T00:00:00"/>
    <s v="Mario Rossi"/>
    <x v="1"/>
    <m/>
    <m/>
    <x v="13"/>
    <s v="CASTEL SAN PIETRO TERME"/>
    <s v="03388430377"/>
    <m/>
    <s v="Rinnovo"/>
    <x v="1"/>
    <s v="Prodotti"/>
    <n v="25400"/>
    <s v="Cambiale"/>
  </r>
  <r>
    <d v="2016-07-01T00:00:00"/>
    <s v="Mario Rossi"/>
    <x v="1"/>
    <m/>
    <m/>
    <x v="14"/>
    <s v="SAN FELICE SUL PANARO"/>
    <s v="01625870363"/>
    <m/>
    <s v="Rinnovo"/>
    <x v="1"/>
    <s v="Prodotti"/>
    <n v="18400"/>
    <s v="Cambiale"/>
  </r>
  <r>
    <d v="2016-06-19T00:00:00"/>
    <s v="Giuseppe Antoniucci"/>
    <x v="1"/>
    <m/>
    <m/>
    <x v="15"/>
    <s v="SALA BOLOGNESE"/>
    <s v="01918571207"/>
    <m/>
    <s v="Rinnovo"/>
    <x v="1"/>
    <s v="Prodotti"/>
    <n v="10800"/>
    <s v="Assegno"/>
  </r>
  <r>
    <d v="2016-06-25T00:00:00"/>
    <s v="Alberto Verdi"/>
    <x v="1"/>
    <m/>
    <m/>
    <x v="16"/>
    <s v="MONTE SAN PIETRO"/>
    <s v="02074261203"/>
    <m/>
    <s v="Rinnovo"/>
    <x v="1"/>
    <s v="Prodotti"/>
    <n v="10000"/>
    <s v="Assegno"/>
  </r>
  <r>
    <d v="2016-06-24T00:00:00"/>
    <s v="Luisa Armare"/>
    <x v="1"/>
    <m/>
    <m/>
    <x v="17"/>
    <s v="ZOLA PREDOSA"/>
    <s v="02265250379"/>
    <m/>
    <s v="Nuovo"/>
    <x v="1"/>
    <s v="Prodotti"/>
    <n v="20400"/>
    <s v="Assegno"/>
  </r>
  <r>
    <d v="2016-06-19T00:00:00"/>
    <s v="Giuseppe Antoniucci"/>
    <x v="1"/>
    <m/>
    <m/>
    <x v="18"/>
    <s v="ZOLA PREDOSA"/>
    <s v="01603891209"/>
    <m/>
    <s v="Rinnovo"/>
    <x v="1"/>
    <s v="Prodotti"/>
    <n v="17400"/>
    <s v="Assegno"/>
  </r>
  <r>
    <d v="2016-06-19T00:00:00"/>
    <s v="Giuseppe Antoniucci"/>
    <x v="1"/>
    <m/>
    <m/>
    <x v="19"/>
    <s v="GRANAROLO DELL'EMILIA"/>
    <s v="03515830374"/>
    <m/>
    <s v="Rinnovo"/>
    <x v="1"/>
    <s v="Prodotti"/>
    <n v="26200"/>
    <s v="Assegno"/>
  </r>
  <r>
    <d v="2016-06-21T00:00:00"/>
    <s v="Giuseppe Antoniucci"/>
    <x v="1"/>
    <m/>
    <m/>
    <x v="20"/>
    <s v="ZOLA PREDOSA"/>
    <s v="00811760370"/>
    <m/>
    <s v="Nuovo"/>
    <x v="1"/>
    <s v="Prodotti"/>
    <n v="19600"/>
    <s v="Cambiale"/>
  </r>
  <r>
    <d v="2016-06-21T00:00:00"/>
    <s v="Luisa Armare"/>
    <x v="2"/>
    <m/>
    <m/>
    <x v="21"/>
    <s v="ZOLA PREDOSA"/>
    <s v="04245470374"/>
    <m/>
    <s v="Nuovo"/>
    <x v="1"/>
    <s v="Prodotti"/>
    <n v="34000"/>
    <s v="Assegno"/>
  </r>
  <r>
    <d v="2016-07-04T00:00:00"/>
    <s v="Franca Soriva"/>
    <x v="2"/>
    <m/>
    <m/>
    <x v="22"/>
    <s v="ZOLA PREDOSA"/>
    <s v="01022490377"/>
    <m/>
    <s v="Rinnovo"/>
    <x v="1"/>
    <s v="Prodotti"/>
    <n v="20800"/>
    <s v="Assegno"/>
  </r>
  <r>
    <d v="2016-06-22T00:00:00"/>
    <s v="Mario Rossi"/>
    <x v="1"/>
    <m/>
    <m/>
    <x v="23"/>
    <s v="SAN BENEDETTO VAL DI SAMBRO"/>
    <s v="02031070374"/>
    <m/>
    <s v="Rinnovo"/>
    <x v="1"/>
    <s v="Prodotti"/>
    <n v="11600"/>
    <s v="Assegno"/>
  </r>
  <r>
    <d v="2016-06-03T00:00:00"/>
    <s v="Franca Soriva"/>
    <x v="0"/>
    <d v="2016-10-10T00:00:00"/>
    <s v="Franco Ragni"/>
    <x v="24"/>
    <s v="OZZANO DELL'EMILIA"/>
    <s v="01916831207"/>
    <s v="Approvato"/>
    <s v="Rinnovo"/>
    <x v="1"/>
    <s v="Prodotti"/>
    <n v="31800"/>
    <s v="Cambiale"/>
  </r>
  <r>
    <d v="2016-06-23T00:00:00"/>
    <s v="Marco Pomello"/>
    <x v="1"/>
    <m/>
    <m/>
    <x v="25"/>
    <s v="OZZANO DELL'EMILIA"/>
    <s v="03810460372"/>
    <m/>
    <s v="Nuovo"/>
    <x v="1"/>
    <s v="Prodotti"/>
    <n v="13200"/>
    <s v="Cambiale"/>
  </r>
  <r>
    <d v="2016-07-03T00:00:00"/>
    <s v="Alberto Verdi"/>
    <x v="2"/>
    <m/>
    <m/>
    <x v="26"/>
    <s v="OZZANO DELL'EMILIA"/>
    <s v="02025611209"/>
    <m/>
    <s v="Rinnovo"/>
    <x v="0"/>
    <s v="Prodotti"/>
    <n v="25200"/>
    <s v="Assegno"/>
  </r>
  <r>
    <d v="2016-06-13T00:00:00"/>
    <s v="Luisa Armare"/>
    <x v="3"/>
    <m/>
    <m/>
    <x v="27"/>
    <s v="OZZANO DELL'EMILIA"/>
    <s v="03608730374"/>
    <m/>
    <s v="Rinnovo"/>
    <x v="1"/>
    <s v="Prodotti"/>
    <n v="33800"/>
    <s v="Cambiale"/>
  </r>
  <r>
    <d v="2016-06-21T00:00:00"/>
    <s v="Luisa Armare"/>
    <x v="4"/>
    <m/>
    <m/>
    <x v="28"/>
    <s v="OZZANO DELL'EMILIA"/>
    <s v="01721251203"/>
    <m/>
    <s v="Nuovo"/>
    <x v="1"/>
    <s v="Prodotti"/>
    <n v="27000"/>
    <s v="Assegno"/>
  </r>
  <r>
    <d v="2016-06-26T00:00:00"/>
    <s v="Luisa Armare"/>
    <x v="2"/>
    <m/>
    <m/>
    <x v="29"/>
    <s v="OZZANO DELL'EMILIA"/>
    <s v="02960361208"/>
    <m/>
    <s v="Rinnovo"/>
    <x v="1"/>
    <s v="Prodotti"/>
    <n v="34600"/>
    <s v="Cambiale"/>
  </r>
  <r>
    <d v="2016-07-04T00:00:00"/>
    <s v="Franca Soriva"/>
    <x v="1"/>
    <m/>
    <m/>
    <x v="30"/>
    <s v="OZZANO DELL'EMILIA"/>
    <s v="02595331204"/>
    <m/>
    <s v="Nuovo"/>
    <x v="1"/>
    <s v="Prodotti"/>
    <n v="34400"/>
    <s v="Cambiale"/>
  </r>
  <r>
    <d v="2016-06-11T00:00:00"/>
    <s v="Franca Soriva"/>
    <x v="0"/>
    <d v="2016-10-13T00:00:00"/>
    <s v="Franco Ragni"/>
    <x v="31"/>
    <s v="ARGELATO"/>
    <s v="03366440372"/>
    <s v="Approvato"/>
    <s v="Rinnovo"/>
    <x v="1"/>
    <s v="Prodotti"/>
    <n v="30000"/>
    <s v="Cambiale"/>
  </r>
  <r>
    <d v="2016-07-02T00:00:00"/>
    <s v="Mario Rossi"/>
    <x v="2"/>
    <m/>
    <m/>
    <x v="32"/>
    <s v="OZZANO DELL'EMILIA"/>
    <s v="02341841209"/>
    <m/>
    <s v="Rinnovo"/>
    <x v="0"/>
    <s v="Prodotti"/>
    <n v="10400"/>
    <s v="Assegno"/>
  </r>
  <r>
    <d v="2016-06-22T00:00:00"/>
    <s v="Giuseppe Antoniucci"/>
    <x v="1"/>
    <m/>
    <m/>
    <x v="33"/>
    <s v="OZZANO DELL'EMILIA"/>
    <s v="02284951205"/>
    <m/>
    <s v="Rinnovo"/>
    <x v="0"/>
    <s v="Prodotti"/>
    <n v="18000"/>
    <s v="Cambiale"/>
  </r>
  <r>
    <d v="2016-06-24T00:00:00"/>
    <s v="Luisa Armare"/>
    <x v="2"/>
    <m/>
    <m/>
    <x v="34"/>
    <s v="ROVERETO"/>
    <s v="02035520226"/>
    <m/>
    <s v="Nuovo"/>
    <x v="0"/>
    <s v="Prodotti"/>
    <n v="33200"/>
    <s v="Assegno"/>
  </r>
  <r>
    <d v="2016-06-19T00:00:00"/>
    <s v="Giuseppe Antoniucci"/>
    <x v="1"/>
    <m/>
    <m/>
    <x v="35"/>
    <s v="OZZANO DELL'EMILIA"/>
    <s v="01550141202"/>
    <m/>
    <s v="Rinnovo"/>
    <x v="1"/>
    <s v="Prodotti"/>
    <n v="14600"/>
    <s v="Cambiale"/>
  </r>
  <r>
    <d v="2016-06-02T00:00:00"/>
    <s v="Franca Soriva"/>
    <x v="0"/>
    <d v="2016-10-08T00:00:00"/>
    <s v="Franco Ragni"/>
    <x v="36"/>
    <s v="OZZANO DELL'EMILIA"/>
    <s v="02204231209"/>
    <s v="Approvato"/>
    <s v="Nuovo"/>
    <x v="1"/>
    <s v="Prodotti"/>
    <n v="32800"/>
    <s v="Assegno"/>
  </r>
  <r>
    <d v="2016-07-02T00:00:00"/>
    <s v="Mario Rossi"/>
    <x v="1"/>
    <m/>
    <m/>
    <x v="37"/>
    <s v="OZZANO DELL'EMILIA"/>
    <s v="02369001207"/>
    <m/>
    <s v="Nuovo"/>
    <x v="2"/>
    <s v="Prodotti"/>
    <n v="15000"/>
    <s v="Assegno"/>
  </r>
  <r>
    <d v="2016-07-02T00:00:00"/>
    <s v="Mario Rossi"/>
    <x v="2"/>
    <m/>
    <m/>
    <x v="38"/>
    <s v="OZZANO DELL'EMILIA"/>
    <s v="02985601208"/>
    <m/>
    <s v="Nuovo"/>
    <x v="0"/>
    <s v="Prodotti"/>
    <n v="35200"/>
    <s v="Assegno"/>
  </r>
  <r>
    <d v="2016-07-01T00:00:00"/>
    <s v="Mario Rossi"/>
    <x v="1"/>
    <m/>
    <m/>
    <x v="39"/>
    <s v="MILANO"/>
    <s v="05675450968"/>
    <m/>
    <s v="Rinnovo"/>
    <x v="2"/>
    <s v="Prodotti"/>
    <n v="17600"/>
    <s v="Assegno"/>
  </r>
  <r>
    <d v="2016-06-01T00:00:00"/>
    <s v="Franca Soriva"/>
    <x v="5"/>
    <m/>
    <m/>
    <x v="40"/>
    <s v="MILANO"/>
    <s v="13266660151"/>
    <m/>
    <s v="Nuovo"/>
    <x v="2"/>
    <s v="Prodotti"/>
    <n v="38600"/>
    <s v="Assegno"/>
  </r>
  <r>
    <d v="2016-06-26T00:00:00"/>
    <s v="Giuseppe Antoniucci"/>
    <x v="0"/>
    <d v="2016-10-16T00:00:00"/>
    <s v="Franco Ragni"/>
    <x v="41"/>
    <s v="PELLEGRINO PARMENSE"/>
    <s v="DLLGPP79B24B034T"/>
    <s v="Approvato"/>
    <s v="Nuovo"/>
    <x v="2"/>
    <s v="Prodotti"/>
    <n v="24400"/>
    <s v="Assegno"/>
  </r>
  <r>
    <d v="2016-06-19T00:00:00"/>
    <s v="Giuseppe Antoniucci"/>
    <x v="1"/>
    <m/>
    <m/>
    <x v="42"/>
    <s v="COLORNO"/>
    <s v="02137260341"/>
    <m/>
    <s v="Rinnovo"/>
    <x v="2"/>
    <s v="Prodotti"/>
    <n v="20400"/>
    <s v="Assegno"/>
  </r>
  <r>
    <d v="2016-06-08T00:00:00"/>
    <s v="Franca Soriva"/>
    <x v="0"/>
    <d v="2016-10-03T00:00:00"/>
    <s v="Franco Ragni"/>
    <x v="43"/>
    <s v="MORFASSO"/>
    <s v="DLLMRA69H11G535P"/>
    <s v="Approvato"/>
    <s v="Nuovo"/>
    <x v="2"/>
    <s v="Prodotti"/>
    <n v="22200"/>
    <s v="Assegno"/>
  </r>
  <r>
    <d v="2016-06-19T00:00:00"/>
    <s v="Giuseppe Antoniucci"/>
    <x v="1"/>
    <m/>
    <m/>
    <x v="44"/>
    <s v="SAN MARTINO DALL'ARGINE"/>
    <s v="ZNGMRA53B11D959I"/>
    <m/>
    <s v="Rinnovo"/>
    <x v="2"/>
    <s v="Prodotti"/>
    <n v="13400"/>
    <s v="Cambiale"/>
  </r>
  <r>
    <d v="2016-06-22T00:00:00"/>
    <s v="Mario Rossi"/>
    <x v="1"/>
    <m/>
    <m/>
    <x v="45"/>
    <s v="BETTOLA"/>
    <s v="BNCMRC56R17A831D"/>
    <m/>
    <s v="Rinnovo"/>
    <x v="2"/>
    <s v="Prodotti"/>
    <n v="22400"/>
    <s v="Assegno"/>
  </r>
  <r>
    <d v="2016-06-06T00:00:00"/>
    <s v="Franca Soriva"/>
    <x v="3"/>
    <m/>
    <m/>
    <x v="46"/>
    <s v="CALENDASCO"/>
    <s v="MLLLLL60B54H501E"/>
    <m/>
    <s v="Rinnovo"/>
    <x v="2"/>
    <s v="Prodotti"/>
    <n v="36200"/>
    <s v="Assegno"/>
  </r>
  <r>
    <d v="2016-06-26T00:00:00"/>
    <s v="Alberto Verdi"/>
    <x v="0"/>
    <d v="2016-10-13T00:00:00"/>
    <s v="Franco Ragni"/>
    <x v="47"/>
    <s v="SAN PIETRO IN CERRO"/>
    <s v="GLLGRL69A17D061E"/>
    <s v="Approvato"/>
    <s v="Rinnovo"/>
    <x v="2"/>
    <s v="Prodotti"/>
    <n v="28400"/>
    <s v="Assegno"/>
  </r>
  <r>
    <d v="2016-06-26T00:00:00"/>
    <s v="Giuseppe Antoniucci"/>
    <x v="0"/>
    <d v="2016-10-16T00:00:00"/>
    <s v="Franco Ragni"/>
    <x v="48"/>
    <s v="CODOGNO"/>
    <s v="04767160965"/>
    <s v="Approvato"/>
    <s v="Rinnovo"/>
    <x v="2"/>
    <s v="Prodotti"/>
    <n v="16200"/>
    <s v="Assegno"/>
  </r>
  <r>
    <d v="2016-06-21T00:00:00"/>
    <s v="Giuseppe Antoniucci"/>
    <x v="1"/>
    <m/>
    <m/>
    <x v="49"/>
    <s v="PIACENZA"/>
    <s v="01322330331"/>
    <m/>
    <s v="Nuovo"/>
    <x v="2"/>
    <s v="Prodotti"/>
    <n v="24600"/>
    <s v="Cambiale"/>
  </r>
  <r>
    <d v="2016-07-01T00:00:00"/>
    <s v="Mario Rossi"/>
    <x v="1"/>
    <m/>
    <m/>
    <x v="50"/>
    <s v="BARI"/>
    <s v="04863810729"/>
    <m/>
    <s v="Rinnovo"/>
    <x v="1"/>
    <s v="Prodotti"/>
    <n v="22000"/>
    <s v="Assegno"/>
  </r>
  <r>
    <d v="2016-06-28T00:00:00"/>
    <s v="Franca Soriva"/>
    <x v="2"/>
    <m/>
    <m/>
    <x v="51"/>
    <s v="BARI"/>
    <s v="06526430720"/>
    <m/>
    <m/>
    <x v="0"/>
    <s v="Prodotti"/>
    <n v="37800"/>
    <s v="N/A"/>
  </r>
  <r>
    <d v="2016-06-20T00:00:00"/>
    <s v="Alberto Verdi"/>
    <x v="1"/>
    <m/>
    <m/>
    <x v="52"/>
    <s v="TARANTO"/>
    <s v="00787980739"/>
    <m/>
    <s v="Nuovo"/>
    <x v="0"/>
    <s v="Prodotti"/>
    <n v="14400"/>
    <s v="Assegno"/>
  </r>
  <r>
    <d v="2016-06-22T00:00:00"/>
    <s v="Franca Soriva"/>
    <x v="3"/>
    <m/>
    <m/>
    <x v="53"/>
    <s v="RUVO DI PUGLIA"/>
    <s v="02954150724"/>
    <m/>
    <s v="Rinnovo"/>
    <x v="1"/>
    <s v="Prodotti"/>
    <n v="36000"/>
    <s v="N/A"/>
  </r>
  <r>
    <d v="2016-06-22T00:00:00"/>
    <s v="Franca Soriva"/>
    <x v="2"/>
    <m/>
    <m/>
    <x v="54"/>
    <s v="BARI"/>
    <s v="06770010723"/>
    <m/>
    <s v="Rinnovo"/>
    <x v="0"/>
    <s v="Prodotti"/>
    <n v="36400"/>
    <s v="Cambiale"/>
  </r>
  <r>
    <d v="2016-07-01T00:00:00"/>
    <s v="Luisa Armare"/>
    <x v="1"/>
    <m/>
    <m/>
    <x v="55"/>
    <s v="MODUGNO"/>
    <s v="03780530725"/>
    <m/>
    <s v="Nuovo"/>
    <x v="0"/>
    <s v="Prodotti"/>
    <n v="30600"/>
    <s v="Cambiale"/>
  </r>
  <r>
    <d v="2016-06-19T00:00:00"/>
    <s v="Giuseppe Antoniucci"/>
    <x v="4"/>
    <m/>
    <m/>
    <x v="56"/>
    <s v="LAVARONE"/>
    <s v="01990270223"/>
    <m/>
    <s v="Rinnovo"/>
    <x v="1"/>
    <s v="Prodotti"/>
    <n v="16600"/>
    <s v="Assegno"/>
  </r>
  <r>
    <d v="2016-06-26T00:00:00"/>
    <s v="Luisa Armare"/>
    <x v="3"/>
    <m/>
    <m/>
    <x v="57"/>
    <s v="MOLVENA"/>
    <s v="02984760245"/>
    <m/>
    <s v="Rinnovo"/>
    <x v="1"/>
    <s v="Prodotti"/>
    <n v="37600"/>
    <s v="N/A"/>
  </r>
  <r>
    <d v="2016-06-28T00:00:00"/>
    <s v="Franca Soriva"/>
    <x v="2"/>
    <m/>
    <m/>
    <x v="58"/>
    <s v="GORIZIA"/>
    <s v="00153100318"/>
    <m/>
    <s v="Rinnovo"/>
    <x v="1"/>
    <s v="Prodotti"/>
    <n v="36800"/>
    <s v="Assegno"/>
  </r>
  <r>
    <d v="2016-06-26T00:00:00"/>
    <s v="Giuseppe Antoniucci"/>
    <x v="1"/>
    <m/>
    <m/>
    <x v="59"/>
    <s v="SAN MARTINO DI LUPARI"/>
    <s v="00570870287"/>
    <m/>
    <s v="Nuovo"/>
    <x v="1"/>
    <s v="Prodotti"/>
    <n v="11800"/>
    <s v="Assegno"/>
  </r>
  <r>
    <d v="2016-06-04T00:00:00"/>
    <s v="Luisa Armare"/>
    <x v="0"/>
    <d v="2016-10-20T00:00:00"/>
    <s v="Franco Ragni"/>
    <x v="60"/>
    <s v="VERDERIO INFERIORE"/>
    <s v="01882230137"/>
    <s v="Approvato"/>
    <s v="Nuovo"/>
    <x v="2"/>
    <s v="Prodotti"/>
    <n v="12600"/>
    <s v="Assegno"/>
  </r>
  <r>
    <d v="2016-06-23T00:00:00"/>
    <s v="Mario Rossi"/>
    <x v="3"/>
    <m/>
    <m/>
    <x v="61"/>
    <s v="ROVERETO"/>
    <s v="00122410228"/>
    <m/>
    <s v="Rinnovo"/>
    <x v="1"/>
    <s v="Prodotti"/>
    <n v="37200"/>
    <s v="Cambiale"/>
  </r>
  <r>
    <d v="2016-06-23T00:00:00"/>
    <s v="Luisa Armare"/>
    <x v="1"/>
    <m/>
    <m/>
    <x v="62"/>
    <s v="BUSSOLENGO"/>
    <s v="00455020230"/>
    <m/>
    <s v="Nuovo"/>
    <x v="1"/>
    <s v="Prodotti"/>
    <n v="21000"/>
    <s v="Assegno"/>
  </r>
  <r>
    <d v="2016-06-23T00:00:00"/>
    <s v="Mario Rossi"/>
    <x v="1"/>
    <m/>
    <m/>
    <x v="63"/>
    <s v="PERGINE VALSUGANA"/>
    <s v="01856750227"/>
    <m/>
    <s v="Rinnovo"/>
    <x v="1"/>
    <s v="Prodotti"/>
    <n v="11200"/>
    <s v="Assegno"/>
  </r>
  <r>
    <d v="2016-07-01T00:00:00"/>
    <s v="Mario Rossi"/>
    <x v="1"/>
    <m/>
    <m/>
    <x v="64"/>
    <s v="CROCETTA DEL MONTELLO"/>
    <s v="01790760266"/>
    <m/>
    <s v="Rinnovo"/>
    <x v="1"/>
    <s v="Prodotti"/>
    <n v="19000"/>
    <s v="Assegno"/>
  </r>
  <r>
    <d v="2016-06-19T00:00:00"/>
    <s v="Giuseppe Antoniucci"/>
    <x v="2"/>
    <m/>
    <m/>
    <x v="65"/>
    <s v="SCHIO"/>
    <s v="02131950244"/>
    <m/>
    <s v="Rinnovo"/>
    <x v="0"/>
    <s v="Prodotti"/>
    <n v="28200"/>
    <s v="Cambiale"/>
  </r>
  <r>
    <d v="2016-07-06T00:00:00"/>
    <s v="Luisa Armare"/>
    <x v="1"/>
    <m/>
    <m/>
    <x v="66"/>
    <s v="THIENE"/>
    <s v="02665540247"/>
    <m/>
    <s v="Rinnovo"/>
    <x v="1"/>
    <s v="Prodotti"/>
    <n v="18600"/>
    <s v="Assegno"/>
  </r>
  <r>
    <d v="2016-06-24T00:00:00"/>
    <s v="Giuseppe Antoniucci"/>
    <x v="0"/>
    <d v="2016-10-12T00:00:00"/>
    <s v="Franco Ragni"/>
    <x v="67"/>
    <s v="VERONA"/>
    <s v="00212920235"/>
    <s v="Approvato"/>
    <s v="Nuovo"/>
    <x v="2"/>
    <s v="Prodotti"/>
    <n v="31400"/>
    <s v="Cambiale"/>
  </r>
  <r>
    <d v="2016-06-24T00:00:00"/>
    <s v="Giuseppe Antoniucci"/>
    <x v="0"/>
    <d v="2016-10-12T00:00:00"/>
    <s v="Franco Ragni"/>
    <x v="68"/>
    <s v="CASTELFRANCO VENETO"/>
    <s v="02175450267"/>
    <s v="Approvato"/>
    <s v="Nuovo"/>
    <x v="2"/>
    <s v="Prodotti"/>
    <n v="19800"/>
    <s v="Cambiale"/>
  </r>
  <r>
    <d v="2016-06-07T00:00:00"/>
    <s v="Franca Soriva"/>
    <x v="3"/>
    <m/>
    <m/>
    <x v="69"/>
    <s v="VERONA"/>
    <s v="03408830234"/>
    <m/>
    <s v="Rinnovo"/>
    <x v="2"/>
    <s v="Prodotti"/>
    <n v="34800"/>
    <s v="Assegno"/>
  </r>
  <r>
    <d v="2016-06-19T00:00:00"/>
    <s v="Giuseppe Antoniucci"/>
    <x v="1"/>
    <m/>
    <m/>
    <x v="70"/>
    <s v="BELLUNO"/>
    <s v="00687130252"/>
    <m/>
    <s v="Rinnovo"/>
    <x v="2"/>
    <s v="Prodotti"/>
    <n v="19400"/>
    <s v="Assegno"/>
  </r>
  <r>
    <d v="2016-06-12T00:00:00"/>
    <s v="Luisa Armare"/>
    <x v="3"/>
    <m/>
    <m/>
    <x v="71"/>
    <s v="SAN MARTINO DI LUPARI"/>
    <s v="00756700258"/>
    <m/>
    <s v="Rinnovo"/>
    <x v="2"/>
    <s v="Prodotti"/>
    <n v="35800"/>
    <s v="Assegno"/>
  </r>
  <r>
    <d v="2016-06-07T00:00:00"/>
    <s v="Giuseppe Antoniucci"/>
    <x v="1"/>
    <m/>
    <m/>
    <x v="72"/>
    <s v="MANTOVA"/>
    <s v="02301790206"/>
    <m/>
    <s v="Nuovo"/>
    <x v="2"/>
    <s v="Prodotti + Assistenza"/>
    <n v="29600"/>
    <s v="Assegno"/>
  </r>
  <r>
    <d v="2016-06-14T00:00:00"/>
    <s v="Luisa Armare"/>
    <x v="0"/>
    <d v="2016-10-05T00:00:00"/>
    <s v="Franco Ragni"/>
    <x v="73"/>
    <s v="VEGGIANO"/>
    <s v="01883700245"/>
    <s v="Approvato"/>
    <s v="Rinnovo"/>
    <x v="1"/>
    <s v="Prodotti"/>
    <n v="23400"/>
    <s v="Cambiale"/>
  </r>
  <r>
    <d v="2016-06-06T00:00:00"/>
    <s v="Franca Soriva"/>
    <x v="0"/>
    <d v="2016-10-01T00:00:00"/>
    <s v="Franco Ragni"/>
    <x v="74"/>
    <s v="MILANO"/>
    <s v="05547380963"/>
    <s v="Approvato"/>
    <s v="Nuovo"/>
    <x v="1"/>
    <s v="Prodotti"/>
    <n v="29800"/>
    <s v="Cambiale"/>
  </r>
  <r>
    <d v="2016-06-01T00:00:00"/>
    <s v="Franca Soriva"/>
    <x v="0"/>
    <d v="2016-10-08T00:00:00"/>
    <s v="Franco Ragni"/>
    <x v="75"/>
    <s v="BRESCIA"/>
    <s v="03012070987"/>
    <s v="Approvato"/>
    <s v="Rinnovo"/>
    <x v="1"/>
    <s v="Prodotti"/>
    <n v="27600"/>
    <s v="Assegno"/>
  </r>
  <r>
    <d v="2016-07-01T00:00:00"/>
    <s v="Mario Rossi"/>
    <x v="2"/>
    <m/>
    <m/>
    <x v="76"/>
    <s v="POVOLETTO"/>
    <s v="00963010301"/>
    <m/>
    <s v="Rinnovo"/>
    <x v="1"/>
    <s v="Prodotti"/>
    <n v="31000"/>
    <s v="Cambiale"/>
  </r>
  <r>
    <d v="2016-06-20T00:00:00"/>
    <s v="Marco Pomello"/>
    <x v="0"/>
    <d v="2016-10-02T00:00:00"/>
    <s v="Franco Ragni"/>
    <x v="77"/>
    <s v="SEDEGLIANO"/>
    <s v="02284060304"/>
    <s v="Approvato"/>
    <s v="Nuovo"/>
    <x v="1"/>
    <s v="Prodotti"/>
    <n v="28600"/>
    <s v="Cambiale"/>
  </r>
  <r>
    <d v="2016-06-17T00:00:00"/>
    <s v="Luisa Armare"/>
    <x v="0"/>
    <d v="2016-10-09T00:00:00"/>
    <s v="Franco Ragni"/>
    <x v="78"/>
    <s v="CASTELLAMMARE DI STABIA"/>
    <s v="02364150306"/>
    <s v="Approvato"/>
    <s v="Nuovo"/>
    <x v="1"/>
    <s v="Prodotti"/>
    <n v="29800"/>
    <s v="Assegno"/>
  </r>
  <r>
    <d v="2016-06-06T00:00:00"/>
    <s v="Franca Soriva"/>
    <x v="2"/>
    <m/>
    <m/>
    <x v="79"/>
    <s v="BUJA"/>
    <s v="02210930307"/>
    <m/>
    <s v="Rinnovo"/>
    <x v="1"/>
    <s v="Prodotti"/>
    <n v="38200"/>
    <s v="Assegno"/>
  </r>
  <r>
    <d v="2016-07-01T00:00:00"/>
    <s v="Mario Rossi"/>
    <x v="1"/>
    <m/>
    <m/>
    <x v="80"/>
    <s v="CITTA' SANT'ANGELO"/>
    <s v="00454640681"/>
    <m/>
    <s v="Rinnovo"/>
    <x v="0"/>
    <s v="Prodotti"/>
    <n v="15800"/>
    <s v="Assegno"/>
  </r>
  <r>
    <d v="2016-06-19T00:00:00"/>
    <s v="Giuseppe Antoniucci"/>
    <x v="1"/>
    <m/>
    <m/>
    <x v="81"/>
    <s v="SPOLTORE"/>
    <s v="DDRLSN74S14B745C"/>
    <m/>
    <s v="Rinnovo"/>
    <x v="0"/>
    <s v="Prodotti"/>
    <n v="11000"/>
    <s v="Cambiale"/>
  </r>
  <r>
    <d v="2016-06-04T00:00:00"/>
    <s v="Luisa Armare"/>
    <x v="0"/>
    <d v="2016-10-18T00:00:00"/>
    <s v="Franco Ragni"/>
    <x v="82"/>
    <s v="FIRENZE"/>
    <s v="05947990486"/>
    <s v="Rifiutato"/>
    <s v="Nuovo"/>
    <x v="0"/>
    <s v="Prodotti"/>
    <n v="27200"/>
    <s v="Assegno"/>
  </r>
  <r>
    <d v="2016-06-26T00:00:00"/>
    <s v="Franca Soriva"/>
    <x v="1"/>
    <m/>
    <m/>
    <x v="83"/>
    <s v="ROMA"/>
    <s v="11087401003"/>
    <m/>
    <s v="Nuovo"/>
    <x v="0"/>
    <s v="Prodotti"/>
    <n v="19200"/>
    <s v="Assegno"/>
  </r>
  <r>
    <d v="2016-07-02T00:00:00"/>
    <s v="Marco Pomello"/>
    <x v="1"/>
    <m/>
    <m/>
    <x v="84"/>
    <s v="MURO LUCANO"/>
    <s v="00986730760"/>
    <m/>
    <s v="Nuovo"/>
    <x v="0"/>
    <s v="Prodotti"/>
    <n v="16400"/>
    <s v="Cambiale"/>
  </r>
  <r>
    <d v="2016-06-23T00:00:00"/>
    <s v="Marco Pomello"/>
    <x v="1"/>
    <m/>
    <m/>
    <x v="85"/>
    <s v="BOVISIO-MASCIAGO - MB"/>
    <s v="12182740154"/>
    <m/>
    <s v="Rinnovo"/>
    <x v="0"/>
    <s v="Prodotti"/>
    <n v="14200"/>
    <s v="Cambiale"/>
  </r>
  <r>
    <d v="2016-06-07T00:00:00"/>
    <s v="Giuseppe Antoniucci"/>
    <x v="1"/>
    <m/>
    <m/>
    <x v="86"/>
    <s v="POTENZA"/>
    <s v="00842740763"/>
    <m/>
    <s v="Nuovo"/>
    <x v="1"/>
    <s v="Prodotti"/>
    <n v="12800"/>
    <s v="Assegno"/>
  </r>
  <r>
    <d v="2016-06-19T00:00:00"/>
    <s v="Giuseppe Antoniucci"/>
    <x v="1"/>
    <m/>
    <m/>
    <x v="87"/>
    <s v="TITO"/>
    <s v="01470450766"/>
    <m/>
    <s v="Rinnovo"/>
    <x v="1"/>
    <s v="Prodotti"/>
    <n v="23800"/>
    <s v="Assegno"/>
  </r>
  <r>
    <d v="2016-07-05T00:00:00"/>
    <s v="Luisa Armare"/>
    <x v="1"/>
    <m/>
    <m/>
    <x v="88"/>
    <s v="POLICORO"/>
    <s v="00446280778"/>
    <m/>
    <s v="Nuovo"/>
    <x v="1"/>
    <s v="Prodotti"/>
    <n v="37000"/>
    <s v="Assegno"/>
  </r>
  <r>
    <d v="2016-06-26T00:00:00"/>
    <s v="Franca Soriva"/>
    <x v="2"/>
    <m/>
    <m/>
    <x v="89"/>
    <s v="VIGGIANO"/>
    <s v="01256860766"/>
    <m/>
    <s v="Nuovo"/>
    <x v="0"/>
    <s v="Prodotti"/>
    <n v="32200"/>
    <s v="Assegno"/>
  </r>
  <r>
    <d v="2016-06-25T00:00:00"/>
    <s v="Luisa Armare"/>
    <x v="3"/>
    <m/>
    <m/>
    <x v="90"/>
    <s v="SAN PIETRO INFINE"/>
    <s v="03559830611"/>
    <m/>
    <s v="Nuovo"/>
    <x v="1"/>
    <s v="Prodotti"/>
    <n v="32000"/>
    <s v="Assegno"/>
  </r>
  <r>
    <d v="2016-06-18T00:00:00"/>
    <s v="Luisa Armare"/>
    <x v="0"/>
    <d v="2016-10-19T00:00:00"/>
    <s v="Franco Ragni"/>
    <x v="91"/>
    <s v="POLICORO"/>
    <s v="01090530773"/>
    <s v="Approvato"/>
    <s v="Rinnovo"/>
    <x v="1"/>
    <s v="Prodotti"/>
    <n v="28800"/>
    <s v="Assegno"/>
  </r>
  <r>
    <d v="2016-06-19T00:00:00"/>
    <s v="Giuseppe Antoniucci"/>
    <x v="1"/>
    <m/>
    <m/>
    <x v="92"/>
    <s v="AVIGLIANO"/>
    <s v="00861650760"/>
    <m/>
    <s v="Rinnovo"/>
    <x v="1"/>
    <s v="Prodotti"/>
    <n v="13800"/>
    <s v="Assegno"/>
  </r>
  <r>
    <d v="2016-06-18T00:00:00"/>
    <s v="Marco Pomello"/>
    <x v="0"/>
    <d v="2016-10-02T00:00:00"/>
    <s v="Franco Ragni"/>
    <x v="93"/>
    <s v="MATERA"/>
    <s v="01080990771"/>
    <s v="Approvato"/>
    <s v="Nuovo"/>
    <x v="0"/>
    <s v="Prodotti"/>
    <n v="26800"/>
    <s v="Cambiale"/>
  </r>
  <r>
    <d v="2016-06-07T00:00:00"/>
    <s v="Giuseppe Antoniucci"/>
    <x v="1"/>
    <m/>
    <m/>
    <x v="94"/>
    <s v="TITO"/>
    <s v="01052850763"/>
    <m/>
    <s v="Nuovo"/>
    <x v="0"/>
    <s v="Prodotti + Assistenza"/>
    <n v="23200"/>
    <s v="Assegno"/>
  </r>
  <r>
    <d v="2016-06-15T00:00:00"/>
    <s v="Luisa Armare"/>
    <x v="3"/>
    <m/>
    <m/>
    <x v="95"/>
    <s v="TITO"/>
    <s v="01380110765"/>
    <m/>
    <s v="Nuovo"/>
    <x v="1"/>
    <s v="Prodotti"/>
    <n v="37400"/>
    <s v="Cambiale"/>
  </r>
  <r>
    <d v="2016-06-26T00:00:00"/>
    <s v="Giuseppe Antoniucci"/>
    <x v="0"/>
    <d v="2016-10-16T00:00:00"/>
    <s v="Franco Ragni"/>
    <x v="96"/>
    <s v="BARI"/>
    <s v="03572360729"/>
    <s v="Approvato"/>
    <s v="Rinnovo"/>
    <x v="1"/>
    <s v="Prodotti"/>
    <n v="21400"/>
    <s v="Assegno"/>
  </r>
  <r>
    <d v="2016-06-04T00:00:00"/>
    <s v="Luisa Armare"/>
    <x v="0"/>
    <d v="2016-10-18T00:00:00"/>
    <s v="Franco Ragni"/>
    <x v="97"/>
    <s v="MATERA"/>
    <s v="00065920779"/>
    <s v="Approvato"/>
    <s v="Nuovo"/>
    <x v="1"/>
    <s v="Prodotti"/>
    <n v="24200"/>
    <s v="Assegno"/>
  </r>
  <r>
    <d v="2016-06-08T00:00:00"/>
    <s v="Franca Soriva"/>
    <x v="0"/>
    <d v="2016-10-03T00:00:00"/>
    <s v="Franco Ragni"/>
    <x v="98"/>
    <s v="MATERA"/>
    <s v="01174590776"/>
    <s v="Approvato"/>
    <s v="Rinnovo"/>
    <x v="1"/>
    <s v="Prodotti"/>
    <n v="30400"/>
    <s v="Cambiale"/>
  </r>
  <r>
    <d v="2016-06-19T00:00:00"/>
    <s v="Giuseppe Antoniucci"/>
    <x v="1"/>
    <m/>
    <m/>
    <x v="99"/>
    <s v="VIGGIANO"/>
    <s v="00832700769"/>
    <m/>
    <s v="Rinnovo"/>
    <x v="1"/>
    <s v="Prodotti"/>
    <n v="16200"/>
    <s v="Assegno"/>
  </r>
  <r>
    <d v="2016-06-26T00:00:00"/>
    <s v="Giuseppe Antoniucci"/>
    <x v="0"/>
    <d v="2016-10-16T00:00:00"/>
    <s v="Franco Ragni"/>
    <x v="100"/>
    <s v="TRAMUTOLA"/>
    <s v="01633510761"/>
    <s v="Approvato"/>
    <s v="Nuovo"/>
    <x v="1"/>
    <s v="Prodotti"/>
    <n v="22600"/>
    <s v="Assegno"/>
  </r>
  <r>
    <d v="2016-06-12T00:00:00"/>
    <s v="Franca Soriva"/>
    <x v="0"/>
    <d v="2016-10-13T00:00:00"/>
    <s v="Franco Ragni"/>
    <x v="101"/>
    <s v="MARSICOVETERE"/>
    <s v="00981180763"/>
    <s v="Approvato"/>
    <s v="Rinnovo"/>
    <x v="0"/>
    <s v="Prodotti"/>
    <n v="32600"/>
    <s v="Assegno"/>
  </r>
  <r>
    <d v="2016-06-26T00:00:00"/>
    <s v="Giuseppe Antoniucci"/>
    <x v="0"/>
    <d v="2016-10-16T00:00:00"/>
    <s v="Franco Ragni"/>
    <x v="102"/>
    <s v="POTENZA"/>
    <s v="01515180766"/>
    <s v="Approvato"/>
    <s v="Rinnovo"/>
    <x v="0"/>
    <s v="Prodotti"/>
    <n v="15600"/>
    <s v="Assegno"/>
  </r>
  <r>
    <d v="2016-07-01T00:00:00"/>
    <s v="Mario Rossi"/>
    <x v="1"/>
    <m/>
    <m/>
    <x v="103"/>
    <s v="NAPOLI"/>
    <s v="01117840767"/>
    <m/>
    <s v="Rinnovo"/>
    <x v="1"/>
    <s v="Prodotti"/>
    <n v="18800"/>
    <s v="Assegno"/>
  </r>
  <r>
    <d v="2016-07-04T00:00:00"/>
    <s v="Franca Soriva"/>
    <x v="1"/>
    <m/>
    <m/>
    <x v="104"/>
    <s v="ALIANO"/>
    <s v="00361190770"/>
    <m/>
    <s v="Nuovo"/>
    <x v="1"/>
    <s v="Prodotti"/>
    <n v="38400"/>
    <s v="Assegno"/>
  </r>
  <r>
    <d v="2016-06-19T00:00:00"/>
    <s v="Giuseppe Antoniucci"/>
    <x v="1"/>
    <m/>
    <m/>
    <x v="105"/>
    <s v="SALANDRA"/>
    <s v="00404530776"/>
    <m/>
    <s v="Rinnovo"/>
    <x v="1"/>
    <s v="Prodotti"/>
    <n v="18600"/>
    <s v="Assegno"/>
  </r>
  <r>
    <d v="2016-06-04T00:00:00"/>
    <s v="Luisa Armare"/>
    <x v="0"/>
    <d v="2016-10-18T00:00:00"/>
    <s v="Franco Ragni"/>
    <x v="106"/>
    <s v="FERRANDINA"/>
    <s v="00651680779"/>
    <s v="Rifiutato"/>
    <s v="Nuovo"/>
    <x v="1"/>
    <s v="Prodotti"/>
    <n v="20600"/>
    <s v="Assegno"/>
  </r>
  <r>
    <d v="2016-06-06T00:00:00"/>
    <s v="Franca Soriva"/>
    <x v="2"/>
    <m/>
    <m/>
    <x v="107"/>
    <s v="MOLITERNO"/>
    <s v="00277270765"/>
    <m/>
    <s v="Rinnovo"/>
    <x v="1"/>
    <s v="Prodotti"/>
    <n v="23400"/>
    <s v="Assegno"/>
  </r>
  <r>
    <d v="2016-06-06T00:00:00"/>
    <s v="Franca Soriva"/>
    <x v="2"/>
    <m/>
    <m/>
    <x v="108"/>
    <s v="GALLICCHIO"/>
    <s v="01029400767"/>
    <m/>
    <s v="Rinnovo"/>
    <x v="1"/>
    <s v="Prodotti"/>
    <n v="38000"/>
    <s v="Assegno"/>
  </r>
  <r>
    <d v="2016-06-30T00:00:00"/>
    <s v="Franca Soriva"/>
    <x v="0"/>
    <d v="2016-10-19T00:00:00"/>
    <s v="Franco Ragni"/>
    <x v="109"/>
    <s v="POTENZA"/>
    <s v="01044180766"/>
    <s v="Approvato"/>
    <s v="Nuovo"/>
    <x v="1"/>
    <s v="Prodotti"/>
    <n v="26000"/>
    <s v="Assegno"/>
  </r>
  <r>
    <d v="2016-07-02T00:00:00"/>
    <s v="Mario Rossi"/>
    <x v="1"/>
    <m/>
    <m/>
    <x v="110"/>
    <s v="TITO"/>
    <s v="01125610764"/>
    <m/>
    <s v="Rinnovo"/>
    <x v="1"/>
    <s v="Prodotti"/>
    <n v="10600"/>
    <s v="Assegno"/>
  </r>
  <r>
    <d v="2016-06-22T00:00:00"/>
    <s v="Giuseppe Antoniucci"/>
    <x v="0"/>
    <d v="2016-10-19T00:00:00"/>
    <s v="Franco Ragni"/>
    <x v="111"/>
    <s v="PIETRAGALLA"/>
    <s v="01683450769"/>
    <s v="Approvato"/>
    <s v="Rinnovo"/>
    <x v="1"/>
    <s v="Prodotti"/>
    <n v="25200"/>
    <s v="Assegno"/>
  </r>
  <r>
    <d v="2016-06-23T00:00:00"/>
    <s v="Luisa Armare"/>
    <x v="1"/>
    <m/>
    <m/>
    <x v="112"/>
    <s v="MELILLI"/>
    <s v="01397850890"/>
    <m/>
    <s v="Nuovo"/>
    <x v="1"/>
    <s v="Prodotti"/>
    <n v="17200"/>
    <s v="Assegno"/>
  </r>
  <r>
    <d v="2016-06-18T00:00:00"/>
    <s v="Luisa Armare"/>
    <x v="1"/>
    <m/>
    <m/>
    <x v="113"/>
    <s v="GINOSA"/>
    <s v="CPNFNC60R07E036A"/>
    <m/>
    <s v="Nuovo"/>
    <x v="1"/>
    <s v="Prodotti"/>
    <n v="25800"/>
    <s v="Assegno"/>
  </r>
  <r>
    <d v="2016-06-23T00:00:00"/>
    <s v="Marco Pomello"/>
    <x v="1"/>
    <m/>
    <m/>
    <x v="114"/>
    <s v="NOCERA INFERIORE"/>
    <s v="MNZGPP62C27F912V"/>
    <m/>
    <s v="Rinnovo"/>
    <x v="1"/>
    <s v="Prodotti"/>
    <n v="15200"/>
    <s v="Cambiale"/>
  </r>
  <r>
    <d v="2016-06-02T00:00:00"/>
    <s v="Franca Soriva"/>
    <x v="0"/>
    <d v="2016-10-14T00:00:00"/>
    <s v="Anna Ottavi"/>
    <x v="115"/>
    <s v="CASTELCIVITA"/>
    <s v="PTOVCN61E31C069A"/>
    <s v="Approvato"/>
    <s v="Rinnovo"/>
    <x v="1"/>
    <s v="Prodotti"/>
    <n v="36600"/>
    <s v="Assegno"/>
  </r>
  <r>
    <d v="2016-06-28T00:00:00"/>
    <s v="Luisa Armare"/>
    <x v="1"/>
    <m/>
    <m/>
    <x v="116"/>
    <s v="SALERNO"/>
    <s v="00619900657"/>
    <m/>
    <s v="Nuovo"/>
    <x v="1"/>
    <s v="Prodotti"/>
    <n v="11400"/>
    <s v="Assegno"/>
  </r>
  <r>
    <d v="2016-06-29T00:00:00"/>
    <s v="Luisa Armare"/>
    <x v="1"/>
    <m/>
    <m/>
    <x v="117"/>
    <s v="PESCARA"/>
    <s v="01938750682"/>
    <m/>
    <s v="Nuovo"/>
    <x v="1"/>
    <s v="Prodotti"/>
    <n v="16800"/>
    <s v="Assegno"/>
  </r>
  <r>
    <d v="2016-06-22T00:00:00"/>
    <s v="Giuseppe Antoniucci"/>
    <x v="1"/>
    <m/>
    <m/>
    <x v="118"/>
    <s v="PENNE"/>
    <s v="01668170689"/>
    <m/>
    <s v="Rinnovo"/>
    <x v="0"/>
    <s v="Prodotti"/>
    <n v="14200"/>
    <s v="Assegno"/>
  </r>
  <r>
    <d v="2016-06-19T00:00:00"/>
    <s v="Giuseppe Antoniucci"/>
    <x v="2"/>
    <m/>
    <m/>
    <x v="119"/>
    <s v="PENNE"/>
    <s v="00060990686"/>
    <m/>
    <s v="Rinnovo"/>
    <x v="1"/>
    <s v="Prodotti"/>
    <n v="27000"/>
    <s v="Assegno"/>
  </r>
  <r>
    <d v="2016-06-10T00:00:00"/>
    <s v="Luisa Armare"/>
    <x v="0"/>
    <d v="2016-10-07T00:00:00"/>
    <s v="Franco Ragni"/>
    <x v="120"/>
    <s v="CITTA' SANT'ANGELO"/>
    <s v="01885200681"/>
    <s v="Approvato"/>
    <s v="Rinnovo"/>
    <x v="1"/>
    <s v="Prodotti"/>
    <n v="25800"/>
    <s v="Assegno"/>
  </r>
  <r>
    <d v="2016-07-01T00:00:00"/>
    <s v="Mario Rossi"/>
    <x v="1"/>
    <m/>
    <m/>
    <x v="121"/>
    <s v="LORETO APRUTINO"/>
    <s v="01925200683"/>
    <m/>
    <s v="Rinnovo"/>
    <x v="1"/>
    <s v="Prodotti"/>
    <n v="14800"/>
    <s v="Assegno"/>
  </r>
  <r>
    <d v="2016-07-02T00:00:00"/>
    <s v="Franca Soriva"/>
    <x v="1"/>
    <m/>
    <m/>
    <x v="122"/>
    <s v="PESCARA"/>
    <s v="01540880687"/>
    <m/>
    <s v="Nuovo"/>
    <x v="1"/>
    <s v="Prodotti"/>
    <n v="29200"/>
    <s v="Cambiale"/>
  </r>
  <r>
    <d v="2016-06-06T00:00:00"/>
    <s v="Franca Soriva"/>
    <x v="2"/>
    <m/>
    <m/>
    <x v="123"/>
    <s v="CITTA' SANT'ANGELO"/>
    <s v="01885970689"/>
    <m/>
    <s v="Rinnovo"/>
    <x v="1"/>
    <s v="Prodotti"/>
    <n v="25600"/>
    <s v="Assegno"/>
  </r>
  <r>
    <d v="2016-06-17T00:00:00"/>
    <s v="Luisa Armare"/>
    <x v="0"/>
    <d v="2016-10-07T00:00:00"/>
    <s v="Franco Ragni"/>
    <x v="124"/>
    <s v="MONTAPPONE"/>
    <s v="01327000442"/>
    <s v="Approvato"/>
    <s v="Rinnovo"/>
    <x v="1"/>
    <s v="Prodotti"/>
    <n v="29800"/>
    <s v="Assegno"/>
  </r>
  <r>
    <d v="2016-06-01T00:00:00"/>
    <s v="Franca Soriva"/>
    <x v="0"/>
    <d v="2016-10-08T00:00:00"/>
    <s v="Franco Ragni"/>
    <x v="125"/>
    <s v="PESCARA"/>
    <s v="TTVDNC66P16D137B"/>
    <s v="Approvato"/>
    <s v="Nuovo"/>
    <x v="0"/>
    <s v="Prodotti"/>
    <n v="29400"/>
    <s v="Assegno"/>
  </r>
  <r>
    <d v="2016-06-06T00:00:00"/>
    <s v="Franca Soriva"/>
    <x v="0"/>
    <d v="2016-10-14T00:00:00"/>
    <s v="Anna Ottavi"/>
    <x v="126"/>
    <s v="PENNE"/>
    <s v="91046890686"/>
    <s v="Approvato"/>
    <s v="Rinnovo"/>
    <x v="3"/>
    <s v="Prodotti"/>
    <n v="36200"/>
    <s v="Assegno"/>
  </r>
  <r>
    <d v="2016-06-19T00:00:00"/>
    <s v="Giuseppe Antoniucci"/>
    <x v="1"/>
    <m/>
    <m/>
    <x v="127"/>
    <s v="ZEVIO"/>
    <s v="00227490232"/>
    <m/>
    <s v="Rinnovo"/>
    <x v="1"/>
    <s v="Prodotti"/>
    <n v="14200"/>
    <s v="Assegno"/>
  </r>
  <r>
    <d v="2016-06-10T00:00:00"/>
    <s v="Luisa Armare"/>
    <x v="0"/>
    <d v="2016-10-17T00:00:00"/>
    <s v="Franco Ragni"/>
    <x v="128"/>
    <s v="PERGINE VALSUGANA"/>
    <s v="02000340220"/>
    <s v="Approvato"/>
    <s v="Rinnovo"/>
    <x v="1"/>
    <s v="Prodotti"/>
    <n v="25800"/>
    <s v="Cambiale"/>
  </r>
  <r>
    <d v="2016-06-05T00:00:00"/>
    <s v="Luisa Armare"/>
    <x v="2"/>
    <m/>
    <m/>
    <x v="129"/>
    <s v="SASSO MARCONI"/>
    <s v="00337470371"/>
    <m/>
    <s v="Nuovo"/>
    <x v="1"/>
    <s v="Prodotti"/>
    <n v="12200"/>
    <s v="Assegno"/>
  </r>
  <r>
    <d v="2016-06-29T00:00:00"/>
    <s v="Luisa Armare"/>
    <x v="1"/>
    <m/>
    <m/>
    <x v="130"/>
    <s v="SALA BOLOGNESE"/>
    <s v="00324520378"/>
    <m/>
    <s v="Nuovo"/>
    <x v="1"/>
    <s v="Prodotti"/>
    <n v="18600"/>
    <s v="Assegno"/>
  </r>
  <r>
    <d v="2016-06-18T00:00:00"/>
    <s v="Luisa Armare"/>
    <x v="0"/>
    <d v="2016-10-13T00:00:00"/>
    <s v="Franco Ragni"/>
    <x v="131"/>
    <s v="BOLOGNA"/>
    <s v="00562200378"/>
    <s v="Approvato"/>
    <s v="Rinnovo"/>
    <x v="1"/>
    <s v="Prodotti"/>
    <n v="30200"/>
    <s v="Cambiale"/>
  </r>
  <r>
    <d v="2016-06-08T00:00:00"/>
    <s v="Luisa Armare"/>
    <x v="0"/>
    <d v="2016-10-06T00:00:00"/>
    <s v="Franco Ragni"/>
    <x v="131"/>
    <s v="BOLOGNA"/>
    <s v="00562200378"/>
    <s v="Approvato"/>
    <s v="Rinnovo"/>
    <x v="1"/>
    <s v="Prodotti"/>
    <n v="30200"/>
    <s v="Assegno"/>
  </r>
  <r>
    <d v="2016-06-02T00:00:00"/>
    <s v="Franca Soriva"/>
    <x v="0"/>
    <d v="2016-10-08T00:00:00"/>
    <s v="Franco Ragni"/>
    <x v="132"/>
    <s v="CASTELLO DI SERRAVALLE"/>
    <s v="LLLVNI62E10A944A"/>
    <s v="Approvato"/>
    <s v="Rinnovo"/>
    <x v="2"/>
    <s v="Prodotti"/>
    <n v="31400"/>
    <s v="Cambiale"/>
  </r>
  <r>
    <d v="2016-06-28T00:00:00"/>
    <s v="Giuseppe Antoniucci"/>
    <x v="2"/>
    <m/>
    <m/>
    <x v="133"/>
    <s v="MONTELUPO FIORENTINO"/>
    <s v="05226490489"/>
    <m/>
    <s v="Rinnovo"/>
    <x v="0"/>
    <s v="Prodotti"/>
    <n v="28000"/>
    <s v="Cambiale"/>
  </r>
  <r>
    <d v="2016-06-11T00:00:00"/>
    <s v="Franca Soriva"/>
    <x v="0"/>
    <d v="2016-10-06T00:00:00"/>
    <s v="Franco Ragni"/>
    <x v="134"/>
    <s v="FIRENZE"/>
    <s v="05646880483"/>
    <s v="Approvato"/>
    <s v="Rinnovo"/>
    <x v="0"/>
    <s v="Prodotti"/>
    <n v="24000"/>
    <s v="Assegno"/>
  </r>
  <r>
    <d v="2016-06-18T00:00:00"/>
    <s v="Franca Soriva"/>
    <x v="1"/>
    <m/>
    <m/>
    <x v="134"/>
    <s v="FIRENZE"/>
    <s v="05646880483"/>
    <m/>
    <s v="Rinnovo"/>
    <x v="0"/>
    <s v="Prodotti"/>
    <n v="24000"/>
    <s v="Assegno"/>
  </r>
  <r>
    <d v="2016-07-01T00:00:00"/>
    <s v="Mario Rossi"/>
    <x v="1"/>
    <m/>
    <m/>
    <x v="135"/>
    <s v="VINCI"/>
    <s v="03795100480"/>
    <m/>
    <s v="Rinnovo"/>
    <x v="0"/>
    <s v="Prodotti"/>
    <n v="25000"/>
    <s v="Cambiale"/>
  </r>
  <r>
    <d v="2016-06-23T00:00:00"/>
    <s v="Giuseppe Antoniucci"/>
    <x v="2"/>
    <m/>
    <m/>
    <x v="136"/>
    <s v="PONTEDERA"/>
    <s v="01302450505"/>
    <m/>
    <s v="Nuovo"/>
    <x v="0"/>
    <s v="Prodotti"/>
    <n v="34200"/>
    <s v="Cambiale"/>
  </r>
  <r>
    <d v="2016-07-01T00:00:00"/>
    <s v="Mario Rossi"/>
    <x v="1"/>
    <m/>
    <m/>
    <x v="137"/>
    <s v="FIRENZE"/>
    <s v="05875000480"/>
    <m/>
    <s v="Rinnovo"/>
    <x v="0"/>
    <s v="Prodotti"/>
    <n v="17000"/>
    <s v="Assegno"/>
  </r>
  <r>
    <d v="2016-06-09T00:00:00"/>
    <s v="Luisa Armare"/>
    <x v="3"/>
    <m/>
    <m/>
    <x v="138"/>
    <s v="MASSA MARITTIMA"/>
    <s v="01368580534"/>
    <m/>
    <s v="Nuovo"/>
    <x v="0"/>
    <s v="Prodotti"/>
    <n v="35400"/>
    <s v="Assegno"/>
  </r>
  <r>
    <d v="2016-06-19T00:00:00"/>
    <s v="Giuseppe Antoniucci"/>
    <x v="1"/>
    <m/>
    <m/>
    <x v="139"/>
    <s v="SIENA"/>
    <s v="01288000522"/>
    <m/>
    <s v="Rinnovo"/>
    <x v="0"/>
    <s v="Prodotti"/>
    <n v="13400"/>
    <s v="Assegno"/>
  </r>
  <r>
    <d v="2016-06-07T00:00:00"/>
    <s v="Giuseppe Antoniucci"/>
    <x v="2"/>
    <m/>
    <m/>
    <x v="140"/>
    <s v="EMPOLI"/>
    <s v="02321990489"/>
    <m/>
    <s v="Nuovo"/>
    <x v="0"/>
    <s v="Prodotti"/>
    <n v="18200"/>
    <s v="Assegno"/>
  </r>
  <r>
    <d v="2016-07-01T00:00:00"/>
    <s v="Mario Rossi"/>
    <x v="1"/>
    <m/>
    <m/>
    <x v="141"/>
    <s v="SAN FELICE SUL PANARO"/>
    <s v="01039230360"/>
    <m/>
    <s v="Rinnovo"/>
    <x v="1"/>
    <s v="Prodotti"/>
    <n v="23600"/>
    <s v="Assegno"/>
  </r>
  <r>
    <d v="2016-06-23T00:00:00"/>
    <s v="Luisa Armare"/>
    <x v="1"/>
    <m/>
    <m/>
    <x v="142"/>
    <s v="SAN FELICE SUL PANARO"/>
    <s v="MTZFDN69H26B990T"/>
    <m/>
    <s v="Nuovo"/>
    <x v="1"/>
    <s v="Prodotti"/>
    <n v="18600"/>
    <s v="Assegno"/>
  </r>
  <r>
    <d v="2016-06-19T00:00:00"/>
    <s v="Giuseppe Antoniucci"/>
    <x v="4"/>
    <m/>
    <m/>
    <x v="143"/>
    <s v="SAN FELICE SUL PANARO"/>
    <s v="02093720361"/>
    <m/>
    <s v="Rinnovo"/>
    <x v="0"/>
    <s v="Prodotti"/>
    <n v="10800"/>
    <s v="Cambiale"/>
  </r>
  <r>
    <d v="2016-07-01T00:00:00"/>
    <s v="Mario Rossi"/>
    <x v="1"/>
    <m/>
    <m/>
    <x v="144"/>
    <s v="SAN FELICE SUL PANARO"/>
    <s v="DMRVCN50C23I151C"/>
    <m/>
    <s v="Rinnovo"/>
    <x v="1"/>
    <s v="Prodotti"/>
    <n v="16000"/>
    <s v="Assegno"/>
  </r>
  <r>
    <d v="2016-06-22T00:00:00"/>
    <s v="Mario Rossi"/>
    <x v="1"/>
    <m/>
    <m/>
    <x v="145"/>
    <s v="SAN FELICE SUL PANARO"/>
    <s v="SPNCLD71T17F240R"/>
    <m/>
    <s v="Rinnovo"/>
    <x v="1"/>
    <s v="Prodotti"/>
    <n v="10200"/>
    <s v="Assegno"/>
  </r>
  <r>
    <d v="2016-07-01T00:00:00"/>
    <s v="Mario Rossi"/>
    <x v="1"/>
    <m/>
    <m/>
    <x v="146"/>
    <s v="SAN FELICE SUL PANARO"/>
    <s v="LPPLCU80M12F257D"/>
    <m/>
    <s v="Rinnovo"/>
    <x v="1"/>
    <s v="Prodotti"/>
    <n v="17800"/>
    <s v="Cambiale"/>
  </r>
  <r>
    <d v="2016-06-16T00:00:00"/>
    <s v="Luisa Armare"/>
    <x v="1"/>
    <m/>
    <m/>
    <x v="147"/>
    <s v="CONCORDIA SULLA SECCHIA"/>
    <s v="02723990368"/>
    <m/>
    <s v="Nuovo"/>
    <x v="1"/>
    <s v="Prodotti"/>
    <n v="24800"/>
    <s v="Assegno"/>
  </r>
  <r>
    <d v="2016-06-19T00:00:00"/>
    <s v="Giuseppe Antoniucci"/>
    <x v="1"/>
    <m/>
    <m/>
    <x v="148"/>
    <s v="SAN FELICE SUL PANARO"/>
    <s v="02211710369"/>
    <m/>
    <s v="Rinnovo"/>
    <x v="1"/>
    <s v="Prodotti"/>
    <n v="16200"/>
    <s v="Assegno"/>
  </r>
  <r>
    <d v="2016-06-23T00:00:00"/>
    <s v="Luisa Armare"/>
    <x v="1"/>
    <m/>
    <m/>
    <x v="149"/>
    <s v="SAN FELICE SUL PANARO"/>
    <s v="02501720367"/>
    <m/>
    <s v="Nuovo"/>
    <x v="1"/>
    <s v="Prodotti"/>
    <n v="18600"/>
    <s v="Assegno"/>
  </r>
  <r>
    <d v="2016-06-27T00:00:00"/>
    <s v="Giuseppe Antoniucci"/>
    <x v="1"/>
    <m/>
    <m/>
    <x v="150"/>
    <s v="MANDURIA"/>
    <s v="02497220737"/>
    <m/>
    <s v="Rinnovo"/>
    <x v="1"/>
    <s v="Prodotti"/>
    <n v="13000"/>
    <s v="Cambiale"/>
  </r>
  <r>
    <d v="2016-06-19T00:00:00"/>
    <s v="Giuseppe Antoniucci"/>
    <x v="1"/>
    <m/>
    <m/>
    <x v="151"/>
    <s v="MANDURIA"/>
    <s v="00791580731"/>
    <m/>
    <s v="Rinnovo"/>
    <x v="1"/>
    <s v="Prodotti"/>
    <n v="12000"/>
    <s v="Cambiale"/>
  </r>
  <r>
    <d v="2016-06-24T00:00:00"/>
    <s v="Luisa Armare"/>
    <x v="1"/>
    <m/>
    <m/>
    <x v="152"/>
    <s v="MANDURIA"/>
    <s v="02779350731"/>
    <m/>
    <s v="Nuovo"/>
    <x v="1"/>
    <s v="Prodotti"/>
    <n v="30800"/>
    <s v="Assegno"/>
  </r>
  <r>
    <d v="2016-06-18T00:00:00"/>
    <s v="Luisa Armare"/>
    <x v="1"/>
    <m/>
    <m/>
    <x v="153"/>
    <s v="AGRIGENTO"/>
    <s v="02278110842"/>
    <m/>
    <s v="Rinnovo"/>
    <x v="1"/>
    <s v="Prodotti"/>
    <n v="18600"/>
    <s v="Assegno"/>
  </r>
  <r>
    <d v="2016-06-08T00:00:00"/>
    <s v="Franca Soriva"/>
    <x v="3"/>
    <m/>
    <m/>
    <x v="154"/>
    <s v="GROTTE"/>
    <s v="02262010842"/>
    <m/>
    <s v="Nuovo"/>
    <x v="0"/>
    <s v="Prodotti"/>
    <n v="35000"/>
    <s v="Assegno"/>
  </r>
  <r>
    <d v="2016-06-02T00:00:00"/>
    <s v="Luisa Armare"/>
    <x v="0"/>
    <d v="2016-10-08T00:00:00"/>
    <s v="Franco Ragni"/>
    <x v="155"/>
    <s v="SIMERI CRICHI"/>
    <s v="01879600797"/>
    <s v="Approvato"/>
    <s v="Nuovo"/>
    <x v="1"/>
    <s v="Prodotti"/>
    <n v="21800"/>
    <s v="Assegno"/>
  </r>
  <r>
    <d v="2016-06-15T00:00:00"/>
    <s v="Rocco Forti"/>
    <x v="1"/>
    <m/>
    <m/>
    <x v="156"/>
    <s v="VOLPIANO"/>
    <s v="09477010012"/>
    <m/>
    <s v="Nuovo"/>
    <x v="1"/>
    <s v="Prodotti"/>
    <n v="25800"/>
    <s v="Cambiale"/>
  </r>
  <r>
    <d v="2016-06-03T00:00:00"/>
    <s v="Franca Soriva"/>
    <x v="0"/>
    <d v="2016-10-10T00:00:00"/>
    <s v="Franco Ragni"/>
    <x v="157"/>
    <s v="MILANO"/>
    <s v="10396860016"/>
    <s v="Approvato"/>
    <s v="Nuovo"/>
    <x v="1"/>
    <s v="Prodotti"/>
    <n v="26600"/>
    <s v="Cambiale"/>
  </r>
  <r>
    <d v="2016-06-17T00:00:00"/>
    <s v="Luisa Armare"/>
    <x v="3"/>
    <m/>
    <m/>
    <x v="158"/>
    <s v="PONTECAGNANO FAIANO"/>
    <s v="04564880658"/>
    <m/>
    <s v="Nuovo"/>
    <x v="0"/>
    <s v="Prodotti"/>
    <n v="35600"/>
    <s v="Assegno"/>
  </r>
  <r>
    <d v="2016-06-19T00:00:00"/>
    <s v="Giuseppe Antoniucci"/>
    <x v="1"/>
    <m/>
    <m/>
    <x v="159"/>
    <s v="ARDEA"/>
    <s v="07665080581"/>
    <m/>
    <s v="Rinnovo"/>
    <x v="0"/>
    <s v="Prodotti"/>
    <n v="23400"/>
    <s v="Assegno"/>
  </r>
  <r>
    <d v="2016-06-07T00:00:00"/>
    <s v="Giuseppe Antoniucci"/>
    <x v="1"/>
    <m/>
    <m/>
    <x v="160"/>
    <s v="SALERNO"/>
    <s v="04629720659"/>
    <m/>
    <s v="Nuovo"/>
    <x v="3"/>
    <s v="Prodotti + Assistenza"/>
    <n v="23000"/>
    <s v="Assegno"/>
  </r>
  <r>
    <d v="2016-06-20T00:00:00"/>
    <s v="Marco Pomello"/>
    <x v="1"/>
    <m/>
    <m/>
    <x v="161"/>
    <s v="OTTAVIANO"/>
    <s v="03192860637"/>
    <m/>
    <s v="Rinnovo"/>
    <x v="1"/>
    <s v="Prodotti"/>
    <n v="14200"/>
    <s v="Assegno"/>
  </r>
  <r>
    <d v="2016-06-07T00:00:00"/>
    <s v="Franca Soriva"/>
    <x v="3"/>
    <m/>
    <m/>
    <x v="162"/>
    <s v="AVELLINO"/>
    <s v="00080090640"/>
    <m/>
    <s v="Rinnovo"/>
    <x v="1"/>
    <s v="Prodotti"/>
    <n v="33400"/>
    <s v="Assegno"/>
  </r>
  <r>
    <d v="2016-06-22T00:00:00"/>
    <s v="Giuseppe Antoniucci"/>
    <x v="1"/>
    <m/>
    <m/>
    <x v="163"/>
    <s v="MORRA DE SANCTIS"/>
    <s v="07268420630"/>
    <m/>
    <s v="Nuovo"/>
    <x v="1"/>
    <s v="Prodotti"/>
    <n v="14200"/>
    <s v="Assegno"/>
  </r>
  <r>
    <d v="2016-07-01T00:00:00"/>
    <s v="Franca Soriva"/>
    <x v="1"/>
    <m/>
    <m/>
    <x v="164"/>
    <s v="LECCE"/>
    <s v="04187680758"/>
    <m/>
    <s v="Nuovo"/>
    <x v="0"/>
    <s v="Prodotti"/>
    <n v="29000"/>
    <s v="Assegno"/>
  </r>
  <r>
    <d v="2016-07-01T00:00:00"/>
    <s v="Mario Rossi"/>
    <x v="1"/>
    <m/>
    <m/>
    <x v="165"/>
    <s v="BATTIPAGLIA"/>
    <s v="04078510650"/>
    <m/>
    <s v="Rinnovo"/>
    <x v="1"/>
    <s v="Prodotti"/>
    <n v="20200"/>
    <s v="Assegno"/>
  </r>
  <r>
    <d v="2016-06-28T00:00:00"/>
    <s v="Luisa Armare"/>
    <x v="1"/>
    <m/>
    <m/>
    <x v="166"/>
    <s v="SANT'ANGELO LE FRATTE"/>
    <s v="01030690760"/>
    <m/>
    <s v="Nuovo"/>
    <x v="1"/>
    <s v="Prodotti"/>
    <n v="14000"/>
    <s v="Assegno"/>
  </r>
  <r>
    <d v="2016-06-17T00:00:00"/>
    <s v="Luisa Armare"/>
    <x v="1"/>
    <m/>
    <m/>
    <x v="167"/>
    <s v="MILANO"/>
    <s v="03350060657"/>
    <m/>
    <s v="Rinnovo"/>
    <x v="1"/>
    <s v="Prodotti"/>
    <n v="23400"/>
    <s v="Assegno"/>
  </r>
  <r>
    <d v="2016-07-01T00:00:00"/>
    <s v="Luisa Armare"/>
    <x v="1"/>
    <m/>
    <m/>
    <x v="168"/>
    <s v="TOLENTINO"/>
    <s v="01054700438"/>
    <m/>
    <s v="Nuovo"/>
    <x v="1"/>
    <s v="Prodotti"/>
    <n v="23400"/>
    <s v="Assegno"/>
  </r>
  <r>
    <d v="2016-07-04T00:00:00"/>
    <s v="Franca Soriva"/>
    <x v="2"/>
    <m/>
    <m/>
    <x v="169"/>
    <s v="TOLENTINO"/>
    <s v="01573520432"/>
    <m/>
    <s v="Nuovo"/>
    <x v="1"/>
    <s v="Prodotti"/>
    <n v="31200"/>
    <s v="Assegno"/>
  </r>
  <r>
    <d v="2016-06-22T00:00:00"/>
    <s v="Giuseppe Antoniucci"/>
    <x v="0"/>
    <d v="2016-10-12T00:00:00"/>
    <s v="Franco Ragni"/>
    <x v="170"/>
    <s v="CATANIA"/>
    <s v="03247230877"/>
    <s v="Approvato"/>
    <s v="Rinnovo"/>
    <x v="1"/>
    <s v="Prodotti"/>
    <n v="32400"/>
    <s v="Cambiale"/>
  </r>
  <r>
    <d v="2016-06-19T00:00:00"/>
    <s v="Giuseppe Antoniucci"/>
    <x v="2"/>
    <m/>
    <m/>
    <x v="171"/>
    <s v="CATANIA"/>
    <s v="02352680876"/>
    <m/>
    <s v="Rinnovo"/>
    <x v="0"/>
    <s v="Prodotti"/>
    <n v="27000"/>
    <s v="Assegno"/>
  </r>
  <r>
    <d v="2016-06-10T00:00:00"/>
    <s v="Luisa Armare"/>
    <x v="0"/>
    <d v="2016-10-01T00:00:00"/>
    <s v="Franco Ragni"/>
    <x v="172"/>
    <s v="SORA"/>
    <s v="02606040604"/>
    <s v="Approvato"/>
    <s v="Rinnovo"/>
    <x v="1"/>
    <s v="Prodotti"/>
    <n v="28000"/>
    <s v="Assegno"/>
  </r>
  <r>
    <d v="2016-06-14T00:00:00"/>
    <s v="Luisa Armare"/>
    <x v="0"/>
    <d v="2016-10-04T00:00:00"/>
    <s v="Franco Ragni"/>
    <x v="172"/>
    <s v="SORA"/>
    <s v="02606040604"/>
    <s v="Approvato"/>
    <s v="Rinnovo"/>
    <x v="1"/>
    <s v="Prodotti"/>
    <n v="27400"/>
    <s v="Assegno"/>
  </r>
  <r>
    <d v="2016-06-16T00:00:00"/>
    <s v="Luisa Armare"/>
    <x v="1"/>
    <m/>
    <m/>
    <x v="173"/>
    <s v="SORA"/>
    <s v="02549050603"/>
    <m/>
    <s v="Nuovo"/>
    <x v="1"/>
    <s v="Prodotti"/>
    <n v="15400"/>
    <s v="Assegno"/>
  </r>
  <r>
    <d v="2016-07-01T00:00:00"/>
    <s v="Mario Rossi"/>
    <x v="1"/>
    <m/>
    <m/>
    <x v="174"/>
    <s v="CASSINO"/>
    <s v="01735640607"/>
    <m/>
    <s v="Rinnovo"/>
    <x v="1"/>
    <s v="Prodotti"/>
    <n v="21600"/>
    <s v="Assegno"/>
  </r>
  <r>
    <d v="2016-06-23T00:00:00"/>
    <s v="Marco Pomello"/>
    <x v="0"/>
    <d v="2016-10-12T00:00:00"/>
    <s v="Franco Ragni"/>
    <x v="175"/>
    <s v="SANT'ELIA FIUMERAPIDO"/>
    <s v="02717690602"/>
    <s v="Approvato"/>
    <s v="Rinnovo"/>
    <x v="1"/>
    <s v="Prodotti"/>
    <n v="19600"/>
    <s v="Cambiale"/>
  </r>
  <r>
    <d v="2016-06-19T00:00:00"/>
    <s v="Giuseppe Antoniucci"/>
    <x v="4"/>
    <m/>
    <m/>
    <x v="176"/>
    <s v="ATINA"/>
    <s v="02693220606"/>
    <m/>
    <s v="Rinnovo"/>
    <x v="1"/>
    <s v="Prodotti"/>
    <n v="13600"/>
    <s v="Assegno"/>
  </r>
  <r>
    <d v="2016-06-29T00:00:00"/>
    <s v="Luisa Armare"/>
    <x v="1"/>
    <m/>
    <m/>
    <x v="177"/>
    <s v="SORA"/>
    <s v="02681530602"/>
    <m/>
    <s v="Nuovo"/>
    <x v="0"/>
    <s v="Prodotti"/>
    <n v="29800"/>
    <s v="Assegn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3:B9" firstHeaderRow="2" firstDataRow="2" firstDataCol="1"/>
  <pivotFields count="14">
    <pivotField compact="0" numFmtId="14" outline="0" showAll="0"/>
    <pivotField compact="0" outline="0" showAll="0"/>
    <pivotField compact="0" outline="0" showAll="0">
      <items count="7">
        <item x="4"/>
        <item x="3"/>
        <item x="1"/>
        <item x="5"/>
        <item x="2"/>
        <item x="0"/>
        <item t="default"/>
      </items>
    </pivotField>
    <pivotField compact="0" outline="0" showAll="0"/>
    <pivotField compact="0" outline="0" showAll="0"/>
    <pivotField compact="0" outline="0" showAll="0" defaultSubtotal="0">
      <items count="178">
        <item x="47"/>
        <item x="46"/>
        <item x="161"/>
        <item x="15"/>
        <item x="77"/>
        <item x="130"/>
        <item x="160"/>
        <item x="3"/>
        <item x="116"/>
        <item x="26"/>
        <item x="124"/>
        <item x="91"/>
        <item x="85"/>
        <item x="72"/>
        <item x="0"/>
        <item x="158"/>
        <item x="75"/>
        <item x="128"/>
        <item x="119"/>
        <item x="142"/>
        <item x="133"/>
        <item x="118"/>
        <item x="74"/>
        <item x="108"/>
        <item x="112"/>
        <item x="67"/>
        <item x="170"/>
        <item x="22"/>
        <item x="35"/>
        <item x="95"/>
        <item x="93"/>
        <item x="122"/>
        <item x="89"/>
        <item x="57"/>
        <item x="134"/>
        <item x="76"/>
        <item x="138"/>
        <item x="5"/>
        <item x="115"/>
        <item x="88"/>
        <item x="106"/>
        <item x="42"/>
        <item x="120"/>
        <item x="157"/>
        <item x="9"/>
        <item x="143"/>
        <item x="24"/>
        <item x="36"/>
        <item x="62"/>
        <item x="37"/>
        <item x="79"/>
        <item x="53"/>
        <item x="82"/>
        <item x="101"/>
        <item x="109"/>
        <item x="140"/>
        <item x="98"/>
        <item x="148"/>
        <item x="172"/>
        <item x="107"/>
        <item x="70"/>
        <item x="168"/>
        <item x="173"/>
        <item x="135"/>
        <item x="14"/>
        <item x="44"/>
        <item x="38"/>
        <item x="48"/>
        <item x="39"/>
        <item x="40"/>
        <item x="43"/>
        <item x="41"/>
        <item x="171"/>
        <item x="117"/>
        <item x="125"/>
        <item x="13"/>
        <item x="10"/>
        <item x="129"/>
        <item x="1"/>
        <item x="132"/>
        <item x="64"/>
        <item x="81"/>
        <item x="94"/>
        <item x="126"/>
        <item x="19"/>
        <item x="60"/>
        <item x="145"/>
        <item x="147"/>
        <item x="151"/>
        <item x="105"/>
        <item x="146"/>
        <item x="29"/>
        <item x="175"/>
        <item x="52"/>
        <item x="25"/>
        <item x="166"/>
        <item x="137"/>
        <item x="78"/>
        <item x="113"/>
        <item x="152"/>
        <item x="100"/>
        <item x="131"/>
        <item x="54"/>
        <item x="71"/>
        <item x="177"/>
        <item x="141"/>
        <item x="55"/>
        <item x="27"/>
        <item x="149"/>
        <item x="31"/>
        <item x="23"/>
        <item x="28"/>
        <item x="66"/>
        <item x="45"/>
        <item x="174"/>
        <item x="61"/>
        <item x="7"/>
        <item x="176"/>
        <item x="63"/>
        <item x="97"/>
        <item x="56"/>
        <item x="73"/>
        <item x="83"/>
        <item x="110"/>
        <item x="114"/>
        <item x="111"/>
        <item x="69"/>
        <item x="136"/>
        <item x="150"/>
        <item x="21"/>
        <item x="99"/>
        <item x="159"/>
        <item x="12"/>
        <item x="102"/>
        <item x="154"/>
        <item x="87"/>
        <item x="18"/>
        <item x="6"/>
        <item x="11"/>
        <item x="59"/>
        <item x="32"/>
        <item x="92"/>
        <item x="50"/>
        <item x="68"/>
        <item x="30"/>
        <item x="153"/>
        <item x="17"/>
        <item x="139"/>
        <item x="163"/>
        <item x="49"/>
        <item x="58"/>
        <item x="164"/>
        <item x="51"/>
        <item x="156"/>
        <item x="155"/>
        <item x="104"/>
        <item x="169"/>
        <item x="127"/>
        <item x="90"/>
        <item x="123"/>
        <item x="144"/>
        <item x="65"/>
        <item x="84"/>
        <item x="4"/>
        <item x="96"/>
        <item x="103"/>
        <item x="167"/>
        <item x="165"/>
        <item x="162"/>
        <item x="86"/>
        <item x="34"/>
        <item x="121"/>
        <item x="80"/>
        <item x="2"/>
        <item x="8"/>
        <item x="33"/>
        <item x="16"/>
        <item x="20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4">
        <item x="3"/>
        <item x="2"/>
        <item x="1"/>
        <item x="0"/>
      </items>
    </pivotField>
    <pivotField compact="0" outline="0" showAll="0"/>
    <pivotField dataField="1" compact="0" outline="0" showAll="0"/>
    <pivotField compact="0" outline="0" showAll="0"/>
  </pivotFields>
  <rowFields count="1">
    <field x="1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Fatturato anno precedente" fld="12" baseField="0" baseItem="0" numFmtId="165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82"/>
  <sheetViews>
    <sheetView showGridLines="0" tabSelected="1" zoomScale="85" zoomScaleNormal="85" workbookViewId="0"/>
  </sheetViews>
  <sheetFormatPr defaultColWidth="9.109375" defaultRowHeight="14.4" x14ac:dyDescent="0.3"/>
  <cols>
    <col min="1" max="1" width="16.44140625" style="5" customWidth="1"/>
    <col min="2" max="2" width="18.88671875" style="4" customWidth="1"/>
    <col min="3" max="3" width="20.6640625" style="4" customWidth="1"/>
    <col min="4" max="4" width="17.6640625" style="5" customWidth="1"/>
    <col min="5" max="5" width="26.33203125" style="4" customWidth="1"/>
    <col min="6" max="6" width="58.109375" style="4" customWidth="1"/>
    <col min="7" max="7" width="28.5546875" style="4" customWidth="1"/>
    <col min="8" max="8" width="15.5546875" style="4" customWidth="1"/>
    <col min="9" max="9" width="32.6640625" style="4" customWidth="1"/>
    <col min="10" max="10" width="13.109375" style="4" customWidth="1"/>
    <col min="11" max="11" width="22.6640625" style="4" customWidth="1"/>
    <col min="12" max="12" width="19.6640625" style="4" customWidth="1"/>
    <col min="13" max="13" width="21.5546875" style="4" customWidth="1"/>
    <col min="14" max="14" width="20.33203125" style="4" bestFit="1" customWidth="1"/>
    <col min="15" max="16384" width="9.109375" style="4"/>
  </cols>
  <sheetData>
    <row r="1" spans="1:14" s="3" customFormat="1" ht="22.5" customHeight="1" x14ac:dyDescent="0.3">
      <c r="A1" s="31" t="s">
        <v>1</v>
      </c>
      <c r="B1" s="30" t="s">
        <v>82</v>
      </c>
      <c r="C1" s="30" t="s">
        <v>83</v>
      </c>
      <c r="D1" s="31" t="s">
        <v>3</v>
      </c>
      <c r="E1" s="30" t="s">
        <v>84</v>
      </c>
      <c r="F1" s="30" t="s">
        <v>85</v>
      </c>
      <c r="G1" s="30" t="s">
        <v>86</v>
      </c>
      <c r="H1" s="30" t="s">
        <v>87</v>
      </c>
      <c r="I1" s="30" t="s">
        <v>5</v>
      </c>
      <c r="J1" s="30" t="s">
        <v>89</v>
      </c>
      <c r="K1" s="30" t="s">
        <v>88</v>
      </c>
      <c r="L1" s="30" t="s">
        <v>7</v>
      </c>
      <c r="M1" s="36" t="s">
        <v>94</v>
      </c>
      <c r="N1" s="36" t="s">
        <v>11</v>
      </c>
    </row>
    <row r="2" spans="1:14" x14ac:dyDescent="0.3">
      <c r="A2" s="5">
        <v>42542</v>
      </c>
      <c r="B2" s="4" t="s">
        <v>97</v>
      </c>
      <c r="C2" s="4" t="s">
        <v>98</v>
      </c>
      <c r="D2" s="5">
        <v>42658</v>
      </c>
      <c r="E2" s="4" t="s">
        <v>99</v>
      </c>
      <c r="F2" s="4" t="s">
        <v>100</v>
      </c>
      <c r="G2" s="4" t="s">
        <v>101</v>
      </c>
      <c r="H2" s="4" t="s">
        <v>102</v>
      </c>
      <c r="I2" s="4" t="s">
        <v>15</v>
      </c>
      <c r="J2" s="4" t="s">
        <v>90</v>
      </c>
      <c r="K2" s="4" t="s">
        <v>103</v>
      </c>
      <c r="L2" s="4" t="s">
        <v>91</v>
      </c>
      <c r="M2" s="4">
        <v>30000</v>
      </c>
      <c r="N2" s="4" t="s">
        <v>96</v>
      </c>
    </row>
    <row r="3" spans="1:14" x14ac:dyDescent="0.3">
      <c r="A3" s="5">
        <v>42525</v>
      </c>
      <c r="B3" s="4" t="s">
        <v>104</v>
      </c>
      <c r="C3" s="4" t="s">
        <v>98</v>
      </c>
      <c r="D3" s="5">
        <v>42663</v>
      </c>
      <c r="E3" s="4" t="s">
        <v>99</v>
      </c>
      <c r="F3" s="4" t="s">
        <v>105</v>
      </c>
      <c r="G3" s="4" t="s">
        <v>106</v>
      </c>
      <c r="H3" s="4" t="s">
        <v>107</v>
      </c>
      <c r="I3" s="4" t="s">
        <v>15</v>
      </c>
      <c r="J3" s="4" t="s">
        <v>90</v>
      </c>
      <c r="K3" s="4" t="s">
        <v>103</v>
      </c>
      <c r="L3" s="4" t="s">
        <v>91</v>
      </c>
      <c r="M3" s="4">
        <v>22800</v>
      </c>
      <c r="N3" s="4" t="s">
        <v>95</v>
      </c>
    </row>
    <row r="4" spans="1:14" x14ac:dyDescent="0.3">
      <c r="A4" s="5">
        <v>42545</v>
      </c>
      <c r="B4" s="4" t="s">
        <v>97</v>
      </c>
      <c r="C4" s="4" t="s">
        <v>22</v>
      </c>
      <c r="F4" s="4" t="s">
        <v>108</v>
      </c>
      <c r="G4" s="4" t="s">
        <v>109</v>
      </c>
      <c r="H4" s="4" t="s">
        <v>110</v>
      </c>
      <c r="J4" s="4" t="s">
        <v>90</v>
      </c>
      <c r="K4" s="4" t="s">
        <v>103</v>
      </c>
      <c r="L4" s="4" t="s">
        <v>91</v>
      </c>
      <c r="M4" s="4">
        <v>14200</v>
      </c>
      <c r="N4" s="4" t="s">
        <v>96</v>
      </c>
    </row>
    <row r="5" spans="1:14" x14ac:dyDescent="0.3">
      <c r="A5" s="5">
        <v>42540</v>
      </c>
      <c r="B5" s="4" t="s">
        <v>97</v>
      </c>
      <c r="C5" s="4" t="s">
        <v>22</v>
      </c>
      <c r="F5" s="4" t="s">
        <v>111</v>
      </c>
      <c r="G5" s="4" t="s">
        <v>112</v>
      </c>
      <c r="H5" s="4" t="s">
        <v>113</v>
      </c>
      <c r="J5" s="4" t="s">
        <v>16</v>
      </c>
      <c r="K5" s="4" t="s">
        <v>114</v>
      </c>
      <c r="L5" s="4" t="s">
        <v>91</v>
      </c>
      <c r="M5" s="4">
        <v>18000</v>
      </c>
      <c r="N5" s="4" t="s">
        <v>95</v>
      </c>
    </row>
    <row r="6" spans="1:14" x14ac:dyDescent="0.3">
      <c r="A6" s="5">
        <v>42544</v>
      </c>
      <c r="B6" s="4" t="s">
        <v>115</v>
      </c>
      <c r="C6" s="4" t="s">
        <v>98</v>
      </c>
      <c r="D6" s="5">
        <v>42654</v>
      </c>
      <c r="E6" s="4" t="s">
        <v>99</v>
      </c>
      <c r="F6" s="4" t="s">
        <v>116</v>
      </c>
      <c r="G6" s="4" t="s">
        <v>117</v>
      </c>
      <c r="H6" s="4" t="s">
        <v>118</v>
      </c>
      <c r="I6" s="4" t="s">
        <v>15</v>
      </c>
      <c r="J6" s="4" t="s">
        <v>90</v>
      </c>
      <c r="K6" s="4" t="s">
        <v>114</v>
      </c>
      <c r="L6" s="4" t="s">
        <v>91</v>
      </c>
      <c r="M6" s="4">
        <v>20000</v>
      </c>
      <c r="N6" s="4" t="s">
        <v>95</v>
      </c>
    </row>
    <row r="7" spans="1:14" x14ac:dyDescent="0.3">
      <c r="A7" s="5">
        <v>42531</v>
      </c>
      <c r="B7" s="4" t="s">
        <v>104</v>
      </c>
      <c r="C7" s="4" t="s">
        <v>98</v>
      </c>
      <c r="D7" s="5">
        <v>42662</v>
      </c>
      <c r="E7" s="4" t="s">
        <v>99</v>
      </c>
      <c r="F7" s="4" t="s">
        <v>119</v>
      </c>
      <c r="G7" s="4" t="s">
        <v>120</v>
      </c>
      <c r="H7" s="4" t="s">
        <v>121</v>
      </c>
      <c r="I7" s="4" t="s">
        <v>15</v>
      </c>
      <c r="J7" s="4" t="s">
        <v>16</v>
      </c>
      <c r="K7" s="4" t="s">
        <v>103</v>
      </c>
      <c r="L7" s="4" t="s">
        <v>92</v>
      </c>
      <c r="M7" s="4">
        <v>18600</v>
      </c>
      <c r="N7" s="4" t="s">
        <v>95</v>
      </c>
    </row>
    <row r="8" spans="1:14" x14ac:dyDescent="0.3">
      <c r="A8" s="5">
        <v>42553</v>
      </c>
      <c r="B8" s="4" t="s">
        <v>104</v>
      </c>
      <c r="C8" s="4" t="s">
        <v>122</v>
      </c>
      <c r="F8" s="4" t="s">
        <v>123</v>
      </c>
      <c r="G8" s="4" t="s">
        <v>124</v>
      </c>
      <c r="H8" s="4" t="s">
        <v>125</v>
      </c>
      <c r="J8" s="4" t="s">
        <v>16</v>
      </c>
      <c r="K8" s="4" t="s">
        <v>114</v>
      </c>
      <c r="L8" s="4" t="s">
        <v>91</v>
      </c>
      <c r="M8" s="4">
        <v>31600</v>
      </c>
      <c r="N8" s="4" t="s">
        <v>95</v>
      </c>
    </row>
    <row r="9" spans="1:14" x14ac:dyDescent="0.3">
      <c r="A9" s="5">
        <v>42531</v>
      </c>
      <c r="B9" s="4" t="s">
        <v>104</v>
      </c>
      <c r="C9" s="4" t="s">
        <v>98</v>
      </c>
      <c r="D9" s="5">
        <v>42662</v>
      </c>
      <c r="E9" s="4" t="s">
        <v>99</v>
      </c>
      <c r="F9" s="4" t="s">
        <v>126</v>
      </c>
      <c r="G9" s="4" t="s">
        <v>127</v>
      </c>
      <c r="H9" s="4" t="s">
        <v>128</v>
      </c>
      <c r="I9" s="4" t="s">
        <v>15</v>
      </c>
      <c r="J9" s="4" t="s">
        <v>16</v>
      </c>
      <c r="K9" s="4" t="s">
        <v>114</v>
      </c>
      <c r="L9" s="4" t="s">
        <v>91</v>
      </c>
      <c r="M9" s="4">
        <v>26400</v>
      </c>
      <c r="N9" s="4" t="s">
        <v>95</v>
      </c>
    </row>
    <row r="10" spans="1:14" x14ac:dyDescent="0.3">
      <c r="A10" s="5">
        <v>42540</v>
      </c>
      <c r="B10" s="4" t="s">
        <v>97</v>
      </c>
      <c r="C10" s="4" t="s">
        <v>22</v>
      </c>
      <c r="F10" s="4" t="s">
        <v>129</v>
      </c>
      <c r="G10" s="4" t="s">
        <v>130</v>
      </c>
      <c r="H10" s="4" t="s">
        <v>131</v>
      </c>
      <c r="J10" s="4" t="s">
        <v>16</v>
      </c>
      <c r="K10" s="4" t="s">
        <v>114</v>
      </c>
      <c r="L10" s="4" t="s">
        <v>91</v>
      </c>
      <c r="M10" s="4">
        <v>12400</v>
      </c>
      <c r="N10" s="4" t="s">
        <v>95</v>
      </c>
    </row>
    <row r="11" spans="1:14" x14ac:dyDescent="0.3">
      <c r="A11" s="5">
        <v>42532</v>
      </c>
      <c r="B11" s="4" t="s">
        <v>104</v>
      </c>
      <c r="C11" s="4" t="s">
        <v>98</v>
      </c>
      <c r="D11" s="5">
        <v>42644</v>
      </c>
      <c r="E11" s="4" t="s">
        <v>99</v>
      </c>
      <c r="F11" s="4" t="s">
        <v>132</v>
      </c>
      <c r="G11" s="4" t="s">
        <v>133</v>
      </c>
      <c r="H11" s="4" t="s">
        <v>134</v>
      </c>
      <c r="I11" s="4" t="s">
        <v>15</v>
      </c>
      <c r="J11" s="4" t="s">
        <v>90</v>
      </c>
      <c r="K11" s="4" t="s">
        <v>114</v>
      </c>
      <c r="L11" s="4" t="s">
        <v>91</v>
      </c>
      <c r="M11" s="4">
        <v>27800</v>
      </c>
      <c r="N11" s="4" t="s">
        <v>95</v>
      </c>
    </row>
    <row r="12" spans="1:14" x14ac:dyDescent="0.3">
      <c r="A12" s="5">
        <v>42532</v>
      </c>
      <c r="B12" s="4" t="s">
        <v>104</v>
      </c>
      <c r="C12" s="4" t="s">
        <v>98</v>
      </c>
      <c r="D12" s="5">
        <v>42644</v>
      </c>
      <c r="E12" s="4" t="s">
        <v>99</v>
      </c>
      <c r="F12" s="4" t="s">
        <v>135</v>
      </c>
      <c r="G12" s="4" t="s">
        <v>127</v>
      </c>
      <c r="H12" s="4" t="s">
        <v>136</v>
      </c>
      <c r="I12" s="4" t="s">
        <v>15</v>
      </c>
      <c r="J12" s="4" t="s">
        <v>90</v>
      </c>
      <c r="K12" s="4" t="s">
        <v>103</v>
      </c>
      <c r="L12" s="4" t="s">
        <v>91</v>
      </c>
      <c r="M12" s="4">
        <v>21200</v>
      </c>
      <c r="N12" s="4" t="s">
        <v>95</v>
      </c>
    </row>
    <row r="13" spans="1:14" x14ac:dyDescent="0.3">
      <c r="A13" s="5">
        <v>42540</v>
      </c>
      <c r="B13" s="4" t="s">
        <v>137</v>
      </c>
      <c r="C13" s="4" t="s">
        <v>122</v>
      </c>
      <c r="F13" s="4" t="s">
        <v>138</v>
      </c>
      <c r="G13" s="4" t="s">
        <v>139</v>
      </c>
      <c r="H13" s="4" t="s">
        <v>140</v>
      </c>
      <c r="J13" s="4" t="s">
        <v>90</v>
      </c>
      <c r="K13" s="4" t="s">
        <v>114</v>
      </c>
      <c r="L13" s="4" t="s">
        <v>91</v>
      </c>
      <c r="M13" s="4">
        <v>33000</v>
      </c>
      <c r="N13" s="4" t="s">
        <v>95</v>
      </c>
    </row>
    <row r="14" spans="1:14" x14ac:dyDescent="0.3">
      <c r="A14" s="5">
        <v>42549</v>
      </c>
      <c r="B14" s="4" t="s">
        <v>115</v>
      </c>
      <c r="C14" s="4" t="s">
        <v>122</v>
      </c>
      <c r="F14" s="4" t="s">
        <v>141</v>
      </c>
      <c r="G14" s="4" t="s">
        <v>142</v>
      </c>
      <c r="H14" s="4" t="s">
        <v>143</v>
      </c>
      <c r="J14" s="4" t="s">
        <v>90</v>
      </c>
      <c r="K14" s="4" t="s">
        <v>114</v>
      </c>
      <c r="L14" s="4" t="s">
        <v>91</v>
      </c>
      <c r="M14" s="4">
        <v>33600</v>
      </c>
      <c r="N14" s="4" t="s">
        <v>95</v>
      </c>
    </row>
    <row r="15" spans="1:14" x14ac:dyDescent="0.3">
      <c r="A15" s="5">
        <v>42552</v>
      </c>
      <c r="B15" s="4" t="s">
        <v>115</v>
      </c>
      <c r="C15" s="4" t="s">
        <v>22</v>
      </c>
      <c r="F15" s="4" t="s">
        <v>144</v>
      </c>
      <c r="G15" s="4" t="s">
        <v>145</v>
      </c>
      <c r="H15" s="4" t="s">
        <v>146</v>
      </c>
      <c r="J15" s="4" t="s">
        <v>16</v>
      </c>
      <c r="K15" s="4" t="s">
        <v>114</v>
      </c>
      <c r="L15" s="4" t="s">
        <v>91</v>
      </c>
      <c r="M15" s="4">
        <v>25400</v>
      </c>
      <c r="N15" s="4" t="s">
        <v>96</v>
      </c>
    </row>
    <row r="16" spans="1:14" x14ac:dyDescent="0.3">
      <c r="A16" s="5">
        <v>42552</v>
      </c>
      <c r="B16" s="4" t="s">
        <v>115</v>
      </c>
      <c r="C16" s="4" t="s">
        <v>22</v>
      </c>
      <c r="F16" s="4" t="s">
        <v>147</v>
      </c>
      <c r="G16" s="4" t="s">
        <v>117</v>
      </c>
      <c r="H16" s="4" t="s">
        <v>148</v>
      </c>
      <c r="J16" s="4" t="s">
        <v>16</v>
      </c>
      <c r="K16" s="4" t="s">
        <v>114</v>
      </c>
      <c r="L16" s="4" t="s">
        <v>91</v>
      </c>
      <c r="M16" s="4">
        <v>18400</v>
      </c>
      <c r="N16" s="4" t="s">
        <v>96</v>
      </c>
    </row>
    <row r="17" spans="1:14" x14ac:dyDescent="0.3">
      <c r="A17" s="5">
        <v>42540</v>
      </c>
      <c r="B17" s="4" t="s">
        <v>97</v>
      </c>
      <c r="C17" s="4" t="s">
        <v>22</v>
      </c>
      <c r="F17" s="4" t="s">
        <v>149</v>
      </c>
      <c r="G17" s="4" t="s">
        <v>150</v>
      </c>
      <c r="H17" s="4" t="s">
        <v>151</v>
      </c>
      <c r="J17" s="4" t="s">
        <v>16</v>
      </c>
      <c r="K17" s="4" t="s">
        <v>114</v>
      </c>
      <c r="L17" s="4" t="s">
        <v>91</v>
      </c>
      <c r="M17" s="4">
        <v>10800</v>
      </c>
      <c r="N17" s="4" t="s">
        <v>95</v>
      </c>
    </row>
    <row r="18" spans="1:14" x14ac:dyDescent="0.3">
      <c r="A18" s="5">
        <v>42546</v>
      </c>
      <c r="B18" s="4" t="s">
        <v>152</v>
      </c>
      <c r="C18" s="4" t="s">
        <v>22</v>
      </c>
      <c r="F18" s="4" t="s">
        <v>153</v>
      </c>
      <c r="G18" s="4" t="s">
        <v>154</v>
      </c>
      <c r="H18" s="4" t="s">
        <v>155</v>
      </c>
      <c r="J18" s="4" t="s">
        <v>16</v>
      </c>
      <c r="K18" s="4" t="s">
        <v>114</v>
      </c>
      <c r="L18" s="4" t="s">
        <v>91</v>
      </c>
      <c r="M18" s="4">
        <v>10000</v>
      </c>
      <c r="N18" s="4" t="s">
        <v>95</v>
      </c>
    </row>
    <row r="19" spans="1:14" x14ac:dyDescent="0.3">
      <c r="A19" s="5">
        <v>42545</v>
      </c>
      <c r="B19" s="4" t="s">
        <v>104</v>
      </c>
      <c r="C19" s="4" t="s">
        <v>22</v>
      </c>
      <c r="F19" s="4" t="s">
        <v>156</v>
      </c>
      <c r="G19" s="4" t="s">
        <v>157</v>
      </c>
      <c r="H19" s="4" t="s">
        <v>158</v>
      </c>
      <c r="J19" s="4" t="s">
        <v>90</v>
      </c>
      <c r="K19" s="4" t="s">
        <v>114</v>
      </c>
      <c r="L19" s="4" t="s">
        <v>91</v>
      </c>
      <c r="M19" s="4">
        <v>20400</v>
      </c>
      <c r="N19" s="4" t="s">
        <v>95</v>
      </c>
    </row>
    <row r="20" spans="1:14" x14ac:dyDescent="0.3">
      <c r="A20" s="5">
        <v>42540</v>
      </c>
      <c r="B20" s="4" t="s">
        <v>97</v>
      </c>
      <c r="C20" s="4" t="s">
        <v>22</v>
      </c>
      <c r="F20" s="4" t="s">
        <v>159</v>
      </c>
      <c r="G20" s="4" t="s">
        <v>157</v>
      </c>
      <c r="H20" s="4" t="s">
        <v>160</v>
      </c>
      <c r="J20" s="4" t="s">
        <v>16</v>
      </c>
      <c r="K20" s="4" t="s">
        <v>114</v>
      </c>
      <c r="L20" s="4" t="s">
        <v>91</v>
      </c>
      <c r="M20" s="4">
        <v>17400</v>
      </c>
      <c r="N20" s="4" t="s">
        <v>95</v>
      </c>
    </row>
    <row r="21" spans="1:14" x14ac:dyDescent="0.3">
      <c r="A21" s="5">
        <v>42540</v>
      </c>
      <c r="B21" s="4" t="s">
        <v>97</v>
      </c>
      <c r="C21" s="4" t="s">
        <v>22</v>
      </c>
      <c r="F21" s="4" t="s">
        <v>161</v>
      </c>
      <c r="G21" s="4" t="s">
        <v>162</v>
      </c>
      <c r="H21" s="4" t="s">
        <v>163</v>
      </c>
      <c r="J21" s="4" t="s">
        <v>16</v>
      </c>
      <c r="K21" s="4" t="s">
        <v>114</v>
      </c>
      <c r="L21" s="4" t="s">
        <v>91</v>
      </c>
      <c r="M21" s="4">
        <v>26200</v>
      </c>
      <c r="N21" s="4" t="s">
        <v>95</v>
      </c>
    </row>
    <row r="22" spans="1:14" x14ac:dyDescent="0.3">
      <c r="A22" s="5">
        <v>42542</v>
      </c>
      <c r="B22" s="4" t="s">
        <v>97</v>
      </c>
      <c r="C22" s="4" t="s">
        <v>22</v>
      </c>
      <c r="F22" s="4" t="s">
        <v>164</v>
      </c>
      <c r="G22" s="4" t="s">
        <v>157</v>
      </c>
      <c r="H22" s="4" t="s">
        <v>165</v>
      </c>
      <c r="J22" s="4" t="s">
        <v>90</v>
      </c>
      <c r="K22" s="4" t="s">
        <v>114</v>
      </c>
      <c r="L22" s="4" t="s">
        <v>91</v>
      </c>
      <c r="M22" s="4">
        <v>19600</v>
      </c>
      <c r="N22" s="4" t="s">
        <v>96</v>
      </c>
    </row>
    <row r="23" spans="1:14" x14ac:dyDescent="0.3">
      <c r="A23" s="5">
        <v>42542</v>
      </c>
      <c r="B23" s="4" t="s">
        <v>104</v>
      </c>
      <c r="C23" s="4" t="s">
        <v>122</v>
      </c>
      <c r="F23" s="4" t="s">
        <v>166</v>
      </c>
      <c r="G23" s="4" t="s">
        <v>157</v>
      </c>
      <c r="H23" s="4" t="s">
        <v>167</v>
      </c>
      <c r="J23" s="4" t="s">
        <v>90</v>
      </c>
      <c r="K23" s="4" t="s">
        <v>114</v>
      </c>
      <c r="L23" s="4" t="s">
        <v>91</v>
      </c>
      <c r="M23" s="4">
        <v>34000</v>
      </c>
      <c r="N23" s="4" t="s">
        <v>95</v>
      </c>
    </row>
    <row r="24" spans="1:14" x14ac:dyDescent="0.3">
      <c r="A24" s="5">
        <v>42555</v>
      </c>
      <c r="B24" s="4" t="s">
        <v>137</v>
      </c>
      <c r="C24" s="4" t="s">
        <v>122</v>
      </c>
      <c r="F24" s="4" t="s">
        <v>168</v>
      </c>
      <c r="G24" s="4" t="s">
        <v>157</v>
      </c>
      <c r="H24" s="4" t="s">
        <v>169</v>
      </c>
      <c r="J24" s="4" t="s">
        <v>16</v>
      </c>
      <c r="K24" s="4" t="s">
        <v>114</v>
      </c>
      <c r="L24" s="4" t="s">
        <v>91</v>
      </c>
      <c r="M24" s="4">
        <v>20800</v>
      </c>
      <c r="N24" s="4" t="s">
        <v>95</v>
      </c>
    </row>
    <row r="25" spans="1:14" x14ac:dyDescent="0.3">
      <c r="A25" s="5">
        <v>42543</v>
      </c>
      <c r="B25" s="4" t="s">
        <v>115</v>
      </c>
      <c r="C25" s="4" t="s">
        <v>22</v>
      </c>
      <c r="F25" s="4" t="s">
        <v>170</v>
      </c>
      <c r="G25" s="4" t="s">
        <v>171</v>
      </c>
      <c r="H25" s="4" t="s">
        <v>172</v>
      </c>
      <c r="J25" s="4" t="s">
        <v>16</v>
      </c>
      <c r="K25" s="4" t="s">
        <v>114</v>
      </c>
      <c r="L25" s="4" t="s">
        <v>91</v>
      </c>
      <c r="M25" s="4">
        <v>11600</v>
      </c>
      <c r="N25" s="4" t="s">
        <v>95</v>
      </c>
    </row>
    <row r="26" spans="1:14" x14ac:dyDescent="0.3">
      <c r="A26" s="5">
        <v>42524</v>
      </c>
      <c r="B26" s="4" t="s">
        <v>137</v>
      </c>
      <c r="C26" s="4" t="s">
        <v>98</v>
      </c>
      <c r="D26" s="5">
        <v>42653</v>
      </c>
      <c r="E26" s="4" t="s">
        <v>99</v>
      </c>
      <c r="F26" s="4" t="s">
        <v>173</v>
      </c>
      <c r="G26" s="4" t="s">
        <v>174</v>
      </c>
      <c r="H26" s="4" t="s">
        <v>175</v>
      </c>
      <c r="I26" s="4" t="s">
        <v>15</v>
      </c>
      <c r="J26" s="4" t="s">
        <v>16</v>
      </c>
      <c r="K26" s="4" t="s">
        <v>114</v>
      </c>
      <c r="L26" s="4" t="s">
        <v>91</v>
      </c>
      <c r="M26" s="4">
        <v>31800</v>
      </c>
      <c r="N26" s="4" t="s">
        <v>96</v>
      </c>
    </row>
    <row r="27" spans="1:14" x14ac:dyDescent="0.3">
      <c r="A27" s="5">
        <v>42544</v>
      </c>
      <c r="B27" s="4" t="s">
        <v>176</v>
      </c>
      <c r="C27" s="4" t="s">
        <v>22</v>
      </c>
      <c r="F27" s="4" t="s">
        <v>177</v>
      </c>
      <c r="G27" s="4" t="s">
        <v>174</v>
      </c>
      <c r="H27" s="4" t="s">
        <v>178</v>
      </c>
      <c r="J27" s="4" t="s">
        <v>90</v>
      </c>
      <c r="K27" s="4" t="s">
        <v>114</v>
      </c>
      <c r="L27" s="4" t="s">
        <v>91</v>
      </c>
      <c r="M27" s="4">
        <v>13200</v>
      </c>
      <c r="N27" s="4" t="s">
        <v>96</v>
      </c>
    </row>
    <row r="28" spans="1:14" x14ac:dyDescent="0.3">
      <c r="A28" s="5">
        <v>42554</v>
      </c>
      <c r="B28" s="4" t="s">
        <v>152</v>
      </c>
      <c r="C28" s="4" t="s">
        <v>122</v>
      </c>
      <c r="F28" s="4" t="s">
        <v>179</v>
      </c>
      <c r="G28" s="4" t="s">
        <v>174</v>
      </c>
      <c r="H28" s="4" t="s">
        <v>180</v>
      </c>
      <c r="J28" s="4" t="s">
        <v>16</v>
      </c>
      <c r="K28" s="4" t="s">
        <v>103</v>
      </c>
      <c r="L28" s="4" t="s">
        <v>91</v>
      </c>
      <c r="M28" s="4">
        <v>25200</v>
      </c>
      <c r="N28" s="4" t="s">
        <v>95</v>
      </c>
    </row>
    <row r="29" spans="1:14" x14ac:dyDescent="0.3">
      <c r="A29" s="5">
        <v>42534</v>
      </c>
      <c r="B29" s="4" t="s">
        <v>104</v>
      </c>
      <c r="C29" s="4" t="s">
        <v>181</v>
      </c>
      <c r="F29" s="4" t="s">
        <v>182</v>
      </c>
      <c r="G29" s="4" t="s">
        <v>174</v>
      </c>
      <c r="H29" s="4" t="s">
        <v>183</v>
      </c>
      <c r="J29" s="4" t="s">
        <v>16</v>
      </c>
      <c r="K29" s="4" t="s">
        <v>114</v>
      </c>
      <c r="L29" s="4" t="s">
        <v>91</v>
      </c>
      <c r="M29" s="4">
        <v>33800</v>
      </c>
      <c r="N29" s="4" t="s">
        <v>96</v>
      </c>
    </row>
    <row r="30" spans="1:14" x14ac:dyDescent="0.3">
      <c r="A30" s="5">
        <v>42542</v>
      </c>
      <c r="B30" s="4" t="s">
        <v>104</v>
      </c>
      <c r="C30" s="4" t="s">
        <v>184</v>
      </c>
      <c r="F30" s="4" t="s">
        <v>185</v>
      </c>
      <c r="G30" s="4" t="s">
        <v>174</v>
      </c>
      <c r="H30" s="4" t="s">
        <v>186</v>
      </c>
      <c r="J30" s="4" t="s">
        <v>90</v>
      </c>
      <c r="K30" s="4" t="s">
        <v>114</v>
      </c>
      <c r="L30" s="4" t="s">
        <v>91</v>
      </c>
      <c r="M30" s="4">
        <v>27000</v>
      </c>
      <c r="N30" s="4" t="s">
        <v>95</v>
      </c>
    </row>
    <row r="31" spans="1:14" x14ac:dyDescent="0.3">
      <c r="A31" s="5">
        <v>42547</v>
      </c>
      <c r="B31" s="4" t="s">
        <v>104</v>
      </c>
      <c r="C31" s="4" t="s">
        <v>122</v>
      </c>
      <c r="F31" s="4" t="s">
        <v>187</v>
      </c>
      <c r="G31" s="4" t="s">
        <v>174</v>
      </c>
      <c r="H31" s="4" t="s">
        <v>188</v>
      </c>
      <c r="J31" s="4" t="s">
        <v>16</v>
      </c>
      <c r="K31" s="4" t="s">
        <v>114</v>
      </c>
      <c r="L31" s="4" t="s">
        <v>91</v>
      </c>
      <c r="M31" s="4">
        <v>34600</v>
      </c>
      <c r="N31" s="4" t="s">
        <v>96</v>
      </c>
    </row>
    <row r="32" spans="1:14" x14ac:dyDescent="0.3">
      <c r="A32" s="5">
        <v>42555</v>
      </c>
      <c r="B32" s="4" t="s">
        <v>137</v>
      </c>
      <c r="C32" s="4" t="s">
        <v>22</v>
      </c>
      <c r="F32" s="4" t="s">
        <v>189</v>
      </c>
      <c r="G32" s="4" t="s">
        <v>174</v>
      </c>
      <c r="H32" s="4" t="s">
        <v>190</v>
      </c>
      <c r="J32" s="4" t="s">
        <v>90</v>
      </c>
      <c r="K32" s="4" t="s">
        <v>114</v>
      </c>
      <c r="L32" s="4" t="s">
        <v>91</v>
      </c>
      <c r="M32" s="4">
        <v>34400</v>
      </c>
      <c r="N32" s="4" t="s">
        <v>96</v>
      </c>
    </row>
    <row r="33" spans="1:14" x14ac:dyDescent="0.3">
      <c r="A33" s="5">
        <v>42532</v>
      </c>
      <c r="B33" s="4" t="s">
        <v>137</v>
      </c>
      <c r="C33" s="4" t="s">
        <v>98</v>
      </c>
      <c r="D33" s="5">
        <v>42656</v>
      </c>
      <c r="E33" s="4" t="s">
        <v>99</v>
      </c>
      <c r="F33" s="4" t="s">
        <v>191</v>
      </c>
      <c r="G33" s="4" t="s">
        <v>192</v>
      </c>
      <c r="H33" s="4" t="s">
        <v>193</v>
      </c>
      <c r="I33" s="4" t="s">
        <v>15</v>
      </c>
      <c r="J33" s="4" t="s">
        <v>16</v>
      </c>
      <c r="K33" s="4" t="s">
        <v>114</v>
      </c>
      <c r="L33" s="4" t="s">
        <v>91</v>
      </c>
      <c r="M33" s="4">
        <v>30000</v>
      </c>
      <c r="N33" s="4" t="s">
        <v>96</v>
      </c>
    </row>
    <row r="34" spans="1:14" x14ac:dyDescent="0.3">
      <c r="A34" s="5">
        <v>42553</v>
      </c>
      <c r="B34" s="4" t="s">
        <v>115</v>
      </c>
      <c r="C34" s="4" t="s">
        <v>122</v>
      </c>
      <c r="F34" s="4" t="s">
        <v>194</v>
      </c>
      <c r="G34" s="4" t="s">
        <v>174</v>
      </c>
      <c r="H34" s="4" t="s">
        <v>195</v>
      </c>
      <c r="J34" s="4" t="s">
        <v>16</v>
      </c>
      <c r="K34" s="4" t="s">
        <v>103</v>
      </c>
      <c r="L34" s="4" t="s">
        <v>91</v>
      </c>
      <c r="M34" s="4">
        <v>10400</v>
      </c>
      <c r="N34" s="4" t="s">
        <v>95</v>
      </c>
    </row>
    <row r="35" spans="1:14" x14ac:dyDescent="0.3">
      <c r="A35" s="5">
        <v>42543</v>
      </c>
      <c r="B35" s="4" t="s">
        <v>97</v>
      </c>
      <c r="C35" s="4" t="s">
        <v>22</v>
      </c>
      <c r="F35" s="4" t="s">
        <v>196</v>
      </c>
      <c r="G35" s="4" t="s">
        <v>174</v>
      </c>
      <c r="H35" s="4" t="s">
        <v>197</v>
      </c>
      <c r="J35" s="4" t="s">
        <v>16</v>
      </c>
      <c r="K35" s="4" t="s">
        <v>103</v>
      </c>
      <c r="L35" s="4" t="s">
        <v>91</v>
      </c>
      <c r="M35" s="4">
        <v>18000</v>
      </c>
      <c r="N35" s="4" t="s">
        <v>96</v>
      </c>
    </row>
    <row r="36" spans="1:14" x14ac:dyDescent="0.3">
      <c r="A36" s="5">
        <v>42545</v>
      </c>
      <c r="B36" s="4" t="s">
        <v>104</v>
      </c>
      <c r="C36" s="4" t="s">
        <v>122</v>
      </c>
      <c r="F36" s="4" t="s">
        <v>198</v>
      </c>
      <c r="G36" s="4" t="s">
        <v>199</v>
      </c>
      <c r="H36" s="4" t="s">
        <v>200</v>
      </c>
      <c r="J36" s="4" t="s">
        <v>90</v>
      </c>
      <c r="K36" s="4" t="s">
        <v>103</v>
      </c>
      <c r="L36" s="4" t="s">
        <v>91</v>
      </c>
      <c r="M36" s="4">
        <v>33200</v>
      </c>
      <c r="N36" s="4" t="s">
        <v>95</v>
      </c>
    </row>
    <row r="37" spans="1:14" x14ac:dyDescent="0.3">
      <c r="A37" s="5">
        <v>42540</v>
      </c>
      <c r="B37" s="4" t="s">
        <v>97</v>
      </c>
      <c r="C37" s="4" t="s">
        <v>22</v>
      </c>
      <c r="F37" s="4" t="s">
        <v>201</v>
      </c>
      <c r="G37" s="4" t="s">
        <v>174</v>
      </c>
      <c r="H37" s="4" t="s">
        <v>202</v>
      </c>
      <c r="J37" s="4" t="s">
        <v>16</v>
      </c>
      <c r="K37" s="4" t="s">
        <v>114</v>
      </c>
      <c r="L37" s="4" t="s">
        <v>91</v>
      </c>
      <c r="M37" s="4">
        <v>14600</v>
      </c>
      <c r="N37" s="4" t="s">
        <v>96</v>
      </c>
    </row>
    <row r="38" spans="1:14" x14ac:dyDescent="0.3">
      <c r="A38" s="5">
        <v>42523</v>
      </c>
      <c r="B38" s="4" t="s">
        <v>137</v>
      </c>
      <c r="C38" s="4" t="s">
        <v>98</v>
      </c>
      <c r="D38" s="5">
        <v>42651</v>
      </c>
      <c r="E38" s="4" t="s">
        <v>99</v>
      </c>
      <c r="F38" s="4" t="s">
        <v>203</v>
      </c>
      <c r="G38" s="4" t="s">
        <v>174</v>
      </c>
      <c r="H38" s="4" t="s">
        <v>204</v>
      </c>
      <c r="I38" s="4" t="s">
        <v>15</v>
      </c>
      <c r="J38" s="4" t="s">
        <v>90</v>
      </c>
      <c r="K38" s="4" t="s">
        <v>114</v>
      </c>
      <c r="L38" s="4" t="s">
        <v>91</v>
      </c>
      <c r="M38" s="4">
        <v>32800</v>
      </c>
      <c r="N38" s="4" t="s">
        <v>95</v>
      </c>
    </row>
    <row r="39" spans="1:14" x14ac:dyDescent="0.3">
      <c r="A39" s="5">
        <v>42553</v>
      </c>
      <c r="B39" s="4" t="s">
        <v>115</v>
      </c>
      <c r="C39" s="4" t="s">
        <v>22</v>
      </c>
      <c r="F39" s="4" t="s">
        <v>205</v>
      </c>
      <c r="G39" s="4" t="s">
        <v>174</v>
      </c>
      <c r="H39" s="4" t="s">
        <v>206</v>
      </c>
      <c r="J39" s="4" t="s">
        <v>90</v>
      </c>
      <c r="K39" s="4" t="s">
        <v>207</v>
      </c>
      <c r="L39" s="4" t="s">
        <v>91</v>
      </c>
      <c r="M39" s="4">
        <v>15000</v>
      </c>
      <c r="N39" s="4" t="s">
        <v>95</v>
      </c>
    </row>
    <row r="40" spans="1:14" x14ac:dyDescent="0.3">
      <c r="A40" s="5">
        <v>42553</v>
      </c>
      <c r="B40" s="4" t="s">
        <v>115</v>
      </c>
      <c r="C40" s="4" t="s">
        <v>122</v>
      </c>
      <c r="F40" s="4" t="s">
        <v>208</v>
      </c>
      <c r="G40" s="4" t="s">
        <v>174</v>
      </c>
      <c r="H40" s="4" t="s">
        <v>209</v>
      </c>
      <c r="J40" s="4" t="s">
        <v>90</v>
      </c>
      <c r="K40" s="4" t="s">
        <v>103</v>
      </c>
      <c r="L40" s="4" t="s">
        <v>91</v>
      </c>
      <c r="M40" s="4">
        <v>35200</v>
      </c>
      <c r="N40" s="4" t="s">
        <v>95</v>
      </c>
    </row>
    <row r="41" spans="1:14" x14ac:dyDescent="0.3">
      <c r="A41" s="5">
        <v>42552</v>
      </c>
      <c r="B41" s="4" t="s">
        <v>115</v>
      </c>
      <c r="C41" s="4" t="s">
        <v>22</v>
      </c>
      <c r="F41" s="4" t="s">
        <v>210</v>
      </c>
      <c r="G41" s="4" t="s">
        <v>211</v>
      </c>
      <c r="H41" s="4" t="s">
        <v>212</v>
      </c>
      <c r="J41" s="4" t="s">
        <v>16</v>
      </c>
      <c r="K41" s="4" t="s">
        <v>207</v>
      </c>
      <c r="L41" s="4" t="s">
        <v>91</v>
      </c>
      <c r="M41" s="4">
        <v>17600</v>
      </c>
      <c r="N41" s="4" t="s">
        <v>95</v>
      </c>
    </row>
    <row r="42" spans="1:14" x14ac:dyDescent="0.3">
      <c r="A42" s="5">
        <v>42522</v>
      </c>
      <c r="B42" s="4" t="s">
        <v>137</v>
      </c>
      <c r="C42" s="4" t="s">
        <v>213</v>
      </c>
      <c r="F42" s="4" t="s">
        <v>214</v>
      </c>
      <c r="G42" s="4" t="s">
        <v>211</v>
      </c>
      <c r="H42" s="4" t="s">
        <v>215</v>
      </c>
      <c r="J42" s="4" t="s">
        <v>90</v>
      </c>
      <c r="K42" s="4" t="s">
        <v>207</v>
      </c>
      <c r="L42" s="4" t="s">
        <v>91</v>
      </c>
      <c r="M42" s="4">
        <v>38600</v>
      </c>
      <c r="N42" s="4" t="s">
        <v>95</v>
      </c>
    </row>
    <row r="43" spans="1:14" x14ac:dyDescent="0.3">
      <c r="A43" s="5">
        <v>42547</v>
      </c>
      <c r="B43" s="4" t="s">
        <v>97</v>
      </c>
      <c r="C43" s="4" t="s">
        <v>98</v>
      </c>
      <c r="D43" s="5">
        <v>42659</v>
      </c>
      <c r="E43" s="4" t="s">
        <v>99</v>
      </c>
      <c r="F43" s="4" t="s">
        <v>216</v>
      </c>
      <c r="G43" s="4" t="s">
        <v>217</v>
      </c>
      <c r="H43" s="4" t="s">
        <v>218</v>
      </c>
      <c r="I43" s="4" t="s">
        <v>15</v>
      </c>
      <c r="J43" s="4" t="s">
        <v>90</v>
      </c>
      <c r="K43" s="4" t="s">
        <v>207</v>
      </c>
      <c r="L43" s="4" t="s">
        <v>91</v>
      </c>
      <c r="M43" s="4">
        <v>24400</v>
      </c>
      <c r="N43" s="4" t="s">
        <v>95</v>
      </c>
    </row>
    <row r="44" spans="1:14" x14ac:dyDescent="0.3">
      <c r="A44" s="5">
        <v>42540</v>
      </c>
      <c r="B44" s="4" t="s">
        <v>97</v>
      </c>
      <c r="C44" s="4" t="s">
        <v>22</v>
      </c>
      <c r="F44" s="4" t="s">
        <v>219</v>
      </c>
      <c r="G44" s="4" t="s">
        <v>220</v>
      </c>
      <c r="H44" s="4" t="s">
        <v>221</v>
      </c>
      <c r="J44" s="4" t="s">
        <v>16</v>
      </c>
      <c r="K44" s="4" t="s">
        <v>207</v>
      </c>
      <c r="L44" s="4" t="s">
        <v>91</v>
      </c>
      <c r="M44" s="4">
        <v>20400</v>
      </c>
      <c r="N44" s="4" t="s">
        <v>95</v>
      </c>
    </row>
    <row r="45" spans="1:14" x14ac:dyDescent="0.3">
      <c r="A45" s="5">
        <v>42529</v>
      </c>
      <c r="B45" s="4" t="s">
        <v>137</v>
      </c>
      <c r="C45" s="4" t="s">
        <v>98</v>
      </c>
      <c r="D45" s="5">
        <v>42646</v>
      </c>
      <c r="E45" s="4" t="s">
        <v>99</v>
      </c>
      <c r="F45" s="4" t="s">
        <v>222</v>
      </c>
      <c r="G45" s="4" t="s">
        <v>223</v>
      </c>
      <c r="H45" s="4" t="s">
        <v>224</v>
      </c>
      <c r="I45" s="4" t="s">
        <v>15</v>
      </c>
      <c r="J45" s="4" t="s">
        <v>90</v>
      </c>
      <c r="K45" s="4" t="s">
        <v>207</v>
      </c>
      <c r="L45" s="4" t="s">
        <v>91</v>
      </c>
      <c r="M45" s="4">
        <v>22200</v>
      </c>
      <c r="N45" s="4" t="s">
        <v>95</v>
      </c>
    </row>
    <row r="46" spans="1:14" x14ac:dyDescent="0.3">
      <c r="A46" s="5">
        <v>42540</v>
      </c>
      <c r="B46" s="4" t="s">
        <v>97</v>
      </c>
      <c r="C46" s="4" t="s">
        <v>22</v>
      </c>
      <c r="F46" s="4" t="s">
        <v>225</v>
      </c>
      <c r="G46" s="4" t="s">
        <v>226</v>
      </c>
      <c r="H46" s="4" t="s">
        <v>227</v>
      </c>
      <c r="J46" s="4" t="s">
        <v>16</v>
      </c>
      <c r="K46" s="4" t="s">
        <v>207</v>
      </c>
      <c r="L46" s="4" t="s">
        <v>91</v>
      </c>
      <c r="M46" s="4">
        <v>13400</v>
      </c>
      <c r="N46" s="4" t="s">
        <v>96</v>
      </c>
    </row>
    <row r="47" spans="1:14" x14ac:dyDescent="0.3">
      <c r="A47" s="5">
        <v>42543</v>
      </c>
      <c r="B47" s="4" t="s">
        <v>115</v>
      </c>
      <c r="C47" s="4" t="s">
        <v>22</v>
      </c>
      <c r="F47" s="4" t="s">
        <v>228</v>
      </c>
      <c r="G47" s="4" t="s">
        <v>229</v>
      </c>
      <c r="H47" s="4" t="s">
        <v>230</v>
      </c>
      <c r="J47" s="4" t="s">
        <v>16</v>
      </c>
      <c r="K47" s="4" t="s">
        <v>207</v>
      </c>
      <c r="L47" s="4" t="s">
        <v>91</v>
      </c>
      <c r="M47" s="4">
        <v>22400</v>
      </c>
      <c r="N47" s="4" t="s">
        <v>95</v>
      </c>
    </row>
    <row r="48" spans="1:14" x14ac:dyDescent="0.3">
      <c r="A48" s="5">
        <v>42527</v>
      </c>
      <c r="B48" s="4" t="s">
        <v>137</v>
      </c>
      <c r="C48" s="4" t="s">
        <v>181</v>
      </c>
      <c r="F48" s="4" t="s">
        <v>231</v>
      </c>
      <c r="G48" s="4" t="s">
        <v>232</v>
      </c>
      <c r="H48" s="4" t="s">
        <v>233</v>
      </c>
      <c r="J48" s="4" t="s">
        <v>16</v>
      </c>
      <c r="K48" s="4" t="s">
        <v>207</v>
      </c>
      <c r="L48" s="4" t="s">
        <v>91</v>
      </c>
      <c r="M48" s="4">
        <v>36200</v>
      </c>
      <c r="N48" s="4" t="s">
        <v>95</v>
      </c>
    </row>
    <row r="49" spans="1:14" x14ac:dyDescent="0.3">
      <c r="A49" s="5">
        <v>42547</v>
      </c>
      <c r="B49" s="4" t="s">
        <v>152</v>
      </c>
      <c r="C49" s="4" t="s">
        <v>98</v>
      </c>
      <c r="D49" s="5">
        <v>42656</v>
      </c>
      <c r="E49" s="4" t="s">
        <v>99</v>
      </c>
      <c r="F49" s="4" t="s">
        <v>234</v>
      </c>
      <c r="G49" s="4" t="s">
        <v>235</v>
      </c>
      <c r="H49" s="4" t="s">
        <v>236</v>
      </c>
      <c r="I49" s="4" t="s">
        <v>15</v>
      </c>
      <c r="J49" s="4" t="s">
        <v>16</v>
      </c>
      <c r="K49" s="4" t="s">
        <v>207</v>
      </c>
      <c r="L49" s="4" t="s">
        <v>91</v>
      </c>
      <c r="M49" s="4">
        <v>28400</v>
      </c>
      <c r="N49" s="4" t="s">
        <v>95</v>
      </c>
    </row>
    <row r="50" spans="1:14" x14ac:dyDescent="0.3">
      <c r="A50" s="5">
        <v>42547</v>
      </c>
      <c r="B50" s="4" t="s">
        <v>97</v>
      </c>
      <c r="C50" s="4" t="s">
        <v>98</v>
      </c>
      <c r="D50" s="5">
        <v>42659</v>
      </c>
      <c r="E50" s="4" t="s">
        <v>99</v>
      </c>
      <c r="F50" s="4" t="s">
        <v>237</v>
      </c>
      <c r="G50" s="4" t="s">
        <v>238</v>
      </c>
      <c r="H50" s="4" t="s">
        <v>239</v>
      </c>
      <c r="I50" s="4" t="s">
        <v>15</v>
      </c>
      <c r="J50" s="4" t="s">
        <v>16</v>
      </c>
      <c r="K50" s="4" t="s">
        <v>207</v>
      </c>
      <c r="L50" s="4" t="s">
        <v>91</v>
      </c>
      <c r="M50" s="4">
        <v>16200</v>
      </c>
      <c r="N50" s="4" t="s">
        <v>95</v>
      </c>
    </row>
    <row r="51" spans="1:14" x14ac:dyDescent="0.3">
      <c r="A51" s="5">
        <v>42542</v>
      </c>
      <c r="B51" s="4" t="s">
        <v>97</v>
      </c>
      <c r="C51" s="4" t="s">
        <v>22</v>
      </c>
      <c r="F51" s="4" t="s">
        <v>240</v>
      </c>
      <c r="G51" s="4" t="s">
        <v>241</v>
      </c>
      <c r="H51" s="4" t="s">
        <v>242</v>
      </c>
      <c r="J51" s="4" t="s">
        <v>90</v>
      </c>
      <c r="K51" s="4" t="s">
        <v>207</v>
      </c>
      <c r="L51" s="4" t="s">
        <v>91</v>
      </c>
      <c r="M51" s="4">
        <v>24600</v>
      </c>
      <c r="N51" s="4" t="s">
        <v>96</v>
      </c>
    </row>
    <row r="52" spans="1:14" x14ac:dyDescent="0.3">
      <c r="A52" s="5">
        <v>42552</v>
      </c>
      <c r="B52" s="4" t="s">
        <v>115</v>
      </c>
      <c r="C52" s="4" t="s">
        <v>22</v>
      </c>
      <c r="F52" s="4" t="s">
        <v>243</v>
      </c>
      <c r="G52" s="4" t="s">
        <v>244</v>
      </c>
      <c r="H52" s="4" t="s">
        <v>245</v>
      </c>
      <c r="J52" s="4" t="s">
        <v>16</v>
      </c>
      <c r="K52" s="4" t="s">
        <v>114</v>
      </c>
      <c r="L52" s="4" t="s">
        <v>91</v>
      </c>
      <c r="M52" s="4">
        <v>22000</v>
      </c>
      <c r="N52" s="4" t="s">
        <v>95</v>
      </c>
    </row>
    <row r="53" spans="1:14" x14ac:dyDescent="0.3">
      <c r="A53" s="5">
        <v>42549</v>
      </c>
      <c r="B53" s="4" t="s">
        <v>137</v>
      </c>
      <c r="C53" s="4" t="s">
        <v>122</v>
      </c>
      <c r="F53" s="4" t="s">
        <v>246</v>
      </c>
      <c r="G53" s="4" t="s">
        <v>244</v>
      </c>
      <c r="H53" s="4" t="s">
        <v>247</v>
      </c>
      <c r="K53" s="4" t="s">
        <v>103</v>
      </c>
      <c r="L53" s="4" t="s">
        <v>91</v>
      </c>
      <c r="M53" s="4">
        <v>37800</v>
      </c>
      <c r="N53" s="4" t="s">
        <v>19</v>
      </c>
    </row>
    <row r="54" spans="1:14" x14ac:dyDescent="0.3">
      <c r="A54" s="5">
        <v>42541</v>
      </c>
      <c r="B54" s="4" t="s">
        <v>152</v>
      </c>
      <c r="C54" s="4" t="s">
        <v>22</v>
      </c>
      <c r="F54" s="4" t="s">
        <v>248</v>
      </c>
      <c r="G54" s="4" t="s">
        <v>249</v>
      </c>
      <c r="H54" s="4" t="s">
        <v>250</v>
      </c>
      <c r="J54" s="4" t="s">
        <v>90</v>
      </c>
      <c r="K54" s="4" t="s">
        <v>103</v>
      </c>
      <c r="L54" s="4" t="s">
        <v>91</v>
      </c>
      <c r="M54" s="4">
        <v>14400</v>
      </c>
      <c r="N54" s="4" t="s">
        <v>95</v>
      </c>
    </row>
    <row r="55" spans="1:14" x14ac:dyDescent="0.3">
      <c r="A55" s="5">
        <v>42543</v>
      </c>
      <c r="B55" s="4" t="s">
        <v>137</v>
      </c>
      <c r="C55" s="4" t="s">
        <v>181</v>
      </c>
      <c r="F55" s="4" t="s">
        <v>251</v>
      </c>
      <c r="G55" s="4" t="s">
        <v>252</v>
      </c>
      <c r="H55" s="4" t="s">
        <v>253</v>
      </c>
      <c r="J55" s="4" t="s">
        <v>16</v>
      </c>
      <c r="K55" s="4" t="s">
        <v>114</v>
      </c>
      <c r="L55" s="4" t="s">
        <v>91</v>
      </c>
      <c r="M55" s="4">
        <v>36000</v>
      </c>
      <c r="N55" s="4" t="s">
        <v>19</v>
      </c>
    </row>
    <row r="56" spans="1:14" x14ac:dyDescent="0.3">
      <c r="A56" s="5">
        <v>42543</v>
      </c>
      <c r="B56" s="4" t="s">
        <v>137</v>
      </c>
      <c r="C56" s="4" t="s">
        <v>122</v>
      </c>
      <c r="F56" s="4" t="s">
        <v>254</v>
      </c>
      <c r="G56" s="4" t="s">
        <v>244</v>
      </c>
      <c r="H56" s="4" t="s">
        <v>255</v>
      </c>
      <c r="J56" s="4" t="s">
        <v>16</v>
      </c>
      <c r="K56" s="4" t="s">
        <v>103</v>
      </c>
      <c r="L56" s="4" t="s">
        <v>91</v>
      </c>
      <c r="M56" s="4">
        <v>36400</v>
      </c>
      <c r="N56" s="4" t="s">
        <v>96</v>
      </c>
    </row>
    <row r="57" spans="1:14" x14ac:dyDescent="0.3">
      <c r="A57" s="5">
        <v>42552</v>
      </c>
      <c r="B57" s="4" t="s">
        <v>104</v>
      </c>
      <c r="C57" s="4" t="s">
        <v>22</v>
      </c>
      <c r="F57" s="4" t="s">
        <v>256</v>
      </c>
      <c r="G57" s="4" t="s">
        <v>257</v>
      </c>
      <c r="H57" s="4" t="s">
        <v>258</v>
      </c>
      <c r="J57" s="4" t="s">
        <v>90</v>
      </c>
      <c r="K57" s="4" t="s">
        <v>103</v>
      </c>
      <c r="L57" s="4" t="s">
        <v>91</v>
      </c>
      <c r="M57" s="4">
        <v>30600</v>
      </c>
      <c r="N57" s="4" t="s">
        <v>96</v>
      </c>
    </row>
    <row r="58" spans="1:14" x14ac:dyDescent="0.3">
      <c r="A58" s="5">
        <v>42540</v>
      </c>
      <c r="B58" s="4" t="s">
        <v>97</v>
      </c>
      <c r="C58" s="4" t="s">
        <v>184</v>
      </c>
      <c r="F58" s="4" t="s">
        <v>259</v>
      </c>
      <c r="G58" s="4" t="s">
        <v>260</v>
      </c>
      <c r="H58" s="4" t="s">
        <v>261</v>
      </c>
      <c r="J58" s="4" t="s">
        <v>16</v>
      </c>
      <c r="K58" s="4" t="s">
        <v>114</v>
      </c>
      <c r="L58" s="4" t="s">
        <v>91</v>
      </c>
      <c r="M58" s="4">
        <v>16600</v>
      </c>
      <c r="N58" s="4" t="s">
        <v>95</v>
      </c>
    </row>
    <row r="59" spans="1:14" x14ac:dyDescent="0.3">
      <c r="A59" s="5">
        <v>42547</v>
      </c>
      <c r="B59" s="4" t="s">
        <v>104</v>
      </c>
      <c r="C59" s="4" t="s">
        <v>181</v>
      </c>
      <c r="F59" s="4" t="s">
        <v>262</v>
      </c>
      <c r="G59" s="4" t="s">
        <v>263</v>
      </c>
      <c r="H59" s="4" t="s">
        <v>264</v>
      </c>
      <c r="J59" s="4" t="s">
        <v>16</v>
      </c>
      <c r="K59" s="4" t="s">
        <v>114</v>
      </c>
      <c r="L59" s="4" t="s">
        <v>91</v>
      </c>
      <c r="M59" s="4">
        <v>37600</v>
      </c>
      <c r="N59" s="4" t="s">
        <v>19</v>
      </c>
    </row>
    <row r="60" spans="1:14" x14ac:dyDescent="0.3">
      <c r="A60" s="5">
        <v>42549</v>
      </c>
      <c r="B60" s="4" t="s">
        <v>137</v>
      </c>
      <c r="C60" s="4" t="s">
        <v>122</v>
      </c>
      <c r="F60" s="4" t="s">
        <v>265</v>
      </c>
      <c r="G60" s="4" t="s">
        <v>266</v>
      </c>
      <c r="H60" s="4" t="s">
        <v>267</v>
      </c>
      <c r="J60" s="4" t="s">
        <v>16</v>
      </c>
      <c r="K60" s="4" t="s">
        <v>114</v>
      </c>
      <c r="L60" s="4" t="s">
        <v>91</v>
      </c>
      <c r="M60" s="4">
        <v>36800</v>
      </c>
      <c r="N60" s="4" t="s">
        <v>95</v>
      </c>
    </row>
    <row r="61" spans="1:14" x14ac:dyDescent="0.3">
      <c r="A61" s="5">
        <v>42547</v>
      </c>
      <c r="B61" s="4" t="s">
        <v>97</v>
      </c>
      <c r="C61" s="4" t="s">
        <v>22</v>
      </c>
      <c r="F61" s="4" t="s">
        <v>268</v>
      </c>
      <c r="G61" s="4" t="s">
        <v>269</v>
      </c>
      <c r="H61" s="4" t="s">
        <v>270</v>
      </c>
      <c r="J61" s="4" t="s">
        <v>90</v>
      </c>
      <c r="K61" s="4" t="s">
        <v>114</v>
      </c>
      <c r="L61" s="4" t="s">
        <v>91</v>
      </c>
      <c r="M61" s="4">
        <v>11800</v>
      </c>
      <c r="N61" s="4" t="s">
        <v>95</v>
      </c>
    </row>
    <row r="62" spans="1:14" x14ac:dyDescent="0.3">
      <c r="A62" s="5">
        <v>42525</v>
      </c>
      <c r="B62" s="4" t="s">
        <v>104</v>
      </c>
      <c r="C62" s="4" t="s">
        <v>98</v>
      </c>
      <c r="D62" s="5">
        <v>42663</v>
      </c>
      <c r="E62" s="4" t="s">
        <v>99</v>
      </c>
      <c r="F62" s="4" t="s">
        <v>271</v>
      </c>
      <c r="G62" s="4" t="s">
        <v>272</v>
      </c>
      <c r="H62" s="4" t="s">
        <v>273</v>
      </c>
      <c r="I62" s="4" t="s">
        <v>15</v>
      </c>
      <c r="J62" s="4" t="s">
        <v>90</v>
      </c>
      <c r="K62" s="4" t="s">
        <v>207</v>
      </c>
      <c r="L62" s="4" t="s">
        <v>91</v>
      </c>
      <c r="M62" s="4">
        <v>12600</v>
      </c>
      <c r="N62" s="4" t="s">
        <v>95</v>
      </c>
    </row>
    <row r="63" spans="1:14" x14ac:dyDescent="0.3">
      <c r="A63" s="5">
        <v>42544</v>
      </c>
      <c r="B63" s="4" t="s">
        <v>115</v>
      </c>
      <c r="C63" s="4" t="s">
        <v>181</v>
      </c>
      <c r="F63" s="4" t="s">
        <v>274</v>
      </c>
      <c r="G63" s="4" t="s">
        <v>199</v>
      </c>
      <c r="H63" s="4" t="s">
        <v>275</v>
      </c>
      <c r="J63" s="4" t="s">
        <v>16</v>
      </c>
      <c r="K63" s="4" t="s">
        <v>114</v>
      </c>
      <c r="L63" s="4" t="s">
        <v>91</v>
      </c>
      <c r="M63" s="4">
        <v>37200</v>
      </c>
      <c r="N63" s="4" t="s">
        <v>96</v>
      </c>
    </row>
    <row r="64" spans="1:14" x14ac:dyDescent="0.3">
      <c r="A64" s="5">
        <v>42544</v>
      </c>
      <c r="B64" s="4" t="s">
        <v>104</v>
      </c>
      <c r="C64" s="4" t="s">
        <v>22</v>
      </c>
      <c r="F64" s="4" t="s">
        <v>276</v>
      </c>
      <c r="G64" s="4" t="s">
        <v>277</v>
      </c>
      <c r="H64" s="4" t="s">
        <v>278</v>
      </c>
      <c r="J64" s="4" t="s">
        <v>90</v>
      </c>
      <c r="K64" s="4" t="s">
        <v>114</v>
      </c>
      <c r="L64" s="4" t="s">
        <v>91</v>
      </c>
      <c r="M64" s="4">
        <v>21000</v>
      </c>
      <c r="N64" s="4" t="s">
        <v>95</v>
      </c>
    </row>
    <row r="65" spans="1:14" x14ac:dyDescent="0.3">
      <c r="A65" s="5">
        <v>42544</v>
      </c>
      <c r="B65" s="4" t="s">
        <v>115</v>
      </c>
      <c r="C65" s="4" t="s">
        <v>22</v>
      </c>
      <c r="F65" s="4" t="s">
        <v>279</v>
      </c>
      <c r="G65" s="4" t="s">
        <v>280</v>
      </c>
      <c r="H65" s="4" t="s">
        <v>281</v>
      </c>
      <c r="J65" s="4" t="s">
        <v>16</v>
      </c>
      <c r="K65" s="4" t="s">
        <v>114</v>
      </c>
      <c r="L65" s="4" t="s">
        <v>91</v>
      </c>
      <c r="M65" s="4">
        <v>11200</v>
      </c>
      <c r="N65" s="4" t="s">
        <v>95</v>
      </c>
    </row>
    <row r="66" spans="1:14" x14ac:dyDescent="0.3">
      <c r="A66" s="5">
        <v>42552</v>
      </c>
      <c r="B66" s="4" t="s">
        <v>115</v>
      </c>
      <c r="C66" s="4" t="s">
        <v>22</v>
      </c>
      <c r="F66" s="4" t="s">
        <v>282</v>
      </c>
      <c r="G66" s="4" t="s">
        <v>283</v>
      </c>
      <c r="H66" s="4" t="s">
        <v>284</v>
      </c>
      <c r="J66" s="4" t="s">
        <v>16</v>
      </c>
      <c r="K66" s="4" t="s">
        <v>114</v>
      </c>
      <c r="L66" s="4" t="s">
        <v>91</v>
      </c>
      <c r="M66" s="4">
        <v>19000</v>
      </c>
      <c r="N66" s="4" t="s">
        <v>95</v>
      </c>
    </row>
    <row r="67" spans="1:14" x14ac:dyDescent="0.3">
      <c r="A67" s="5">
        <v>42540</v>
      </c>
      <c r="B67" s="4" t="s">
        <v>97</v>
      </c>
      <c r="C67" s="4" t="s">
        <v>122</v>
      </c>
      <c r="F67" s="4" t="s">
        <v>285</v>
      </c>
      <c r="G67" s="4" t="s">
        <v>286</v>
      </c>
      <c r="H67" s="4" t="s">
        <v>287</v>
      </c>
      <c r="J67" s="4" t="s">
        <v>16</v>
      </c>
      <c r="K67" s="4" t="s">
        <v>103</v>
      </c>
      <c r="L67" s="4" t="s">
        <v>91</v>
      </c>
      <c r="M67" s="4">
        <v>28200</v>
      </c>
      <c r="N67" s="4" t="s">
        <v>96</v>
      </c>
    </row>
    <row r="68" spans="1:14" x14ac:dyDescent="0.3">
      <c r="A68" s="5">
        <v>42557</v>
      </c>
      <c r="B68" s="4" t="s">
        <v>104</v>
      </c>
      <c r="C68" s="4" t="s">
        <v>22</v>
      </c>
      <c r="F68" s="4" t="s">
        <v>288</v>
      </c>
      <c r="G68" s="4" t="s">
        <v>289</v>
      </c>
      <c r="H68" s="4" t="s">
        <v>290</v>
      </c>
      <c r="J68" s="4" t="s">
        <v>16</v>
      </c>
      <c r="K68" s="4" t="s">
        <v>114</v>
      </c>
      <c r="L68" s="4" t="s">
        <v>91</v>
      </c>
      <c r="M68" s="4">
        <v>18600</v>
      </c>
      <c r="N68" s="4" t="s">
        <v>95</v>
      </c>
    </row>
    <row r="69" spans="1:14" x14ac:dyDescent="0.3">
      <c r="A69" s="5">
        <v>42545</v>
      </c>
      <c r="B69" s="4" t="s">
        <v>97</v>
      </c>
      <c r="C69" s="4" t="s">
        <v>98</v>
      </c>
      <c r="D69" s="5">
        <v>42655</v>
      </c>
      <c r="E69" s="4" t="s">
        <v>99</v>
      </c>
      <c r="F69" s="4" t="s">
        <v>291</v>
      </c>
      <c r="G69" s="4" t="s">
        <v>292</v>
      </c>
      <c r="H69" s="4" t="s">
        <v>293</v>
      </c>
      <c r="I69" s="4" t="s">
        <v>15</v>
      </c>
      <c r="J69" s="4" t="s">
        <v>90</v>
      </c>
      <c r="K69" s="4" t="s">
        <v>207</v>
      </c>
      <c r="L69" s="4" t="s">
        <v>91</v>
      </c>
      <c r="M69" s="4">
        <v>31400</v>
      </c>
      <c r="N69" s="4" t="s">
        <v>96</v>
      </c>
    </row>
    <row r="70" spans="1:14" x14ac:dyDescent="0.3">
      <c r="A70" s="5">
        <v>42545</v>
      </c>
      <c r="B70" s="4" t="s">
        <v>97</v>
      </c>
      <c r="C70" s="4" t="s">
        <v>98</v>
      </c>
      <c r="D70" s="5">
        <v>42655</v>
      </c>
      <c r="E70" s="4" t="s">
        <v>99</v>
      </c>
      <c r="F70" s="4" t="s">
        <v>294</v>
      </c>
      <c r="G70" s="4" t="s">
        <v>295</v>
      </c>
      <c r="H70" s="4" t="s">
        <v>296</v>
      </c>
      <c r="I70" s="4" t="s">
        <v>15</v>
      </c>
      <c r="J70" s="4" t="s">
        <v>90</v>
      </c>
      <c r="K70" s="4" t="s">
        <v>207</v>
      </c>
      <c r="L70" s="4" t="s">
        <v>91</v>
      </c>
      <c r="M70" s="4">
        <v>19800</v>
      </c>
      <c r="N70" s="4" t="s">
        <v>96</v>
      </c>
    </row>
    <row r="71" spans="1:14" x14ac:dyDescent="0.3">
      <c r="A71" s="5">
        <v>42528</v>
      </c>
      <c r="B71" s="4" t="s">
        <v>137</v>
      </c>
      <c r="C71" s="4" t="s">
        <v>181</v>
      </c>
      <c r="F71" s="4" t="s">
        <v>297</v>
      </c>
      <c r="G71" s="4" t="s">
        <v>292</v>
      </c>
      <c r="H71" s="4" t="s">
        <v>298</v>
      </c>
      <c r="J71" s="4" t="s">
        <v>16</v>
      </c>
      <c r="K71" s="4" t="s">
        <v>207</v>
      </c>
      <c r="L71" s="4" t="s">
        <v>91</v>
      </c>
      <c r="M71" s="4">
        <v>34800</v>
      </c>
      <c r="N71" s="4" t="s">
        <v>95</v>
      </c>
    </row>
    <row r="72" spans="1:14" x14ac:dyDescent="0.3">
      <c r="A72" s="5">
        <v>42540</v>
      </c>
      <c r="B72" s="4" t="s">
        <v>97</v>
      </c>
      <c r="C72" s="4" t="s">
        <v>22</v>
      </c>
      <c r="F72" s="4" t="s">
        <v>299</v>
      </c>
      <c r="G72" s="4" t="s">
        <v>300</v>
      </c>
      <c r="H72" s="4" t="s">
        <v>301</v>
      </c>
      <c r="J72" s="4" t="s">
        <v>16</v>
      </c>
      <c r="K72" s="4" t="s">
        <v>207</v>
      </c>
      <c r="L72" s="4" t="s">
        <v>91</v>
      </c>
      <c r="M72" s="4">
        <v>19400</v>
      </c>
      <c r="N72" s="4" t="s">
        <v>95</v>
      </c>
    </row>
    <row r="73" spans="1:14" x14ac:dyDescent="0.3">
      <c r="A73" s="5">
        <v>42533</v>
      </c>
      <c r="B73" s="4" t="s">
        <v>104</v>
      </c>
      <c r="C73" s="4" t="s">
        <v>181</v>
      </c>
      <c r="F73" s="4" t="s">
        <v>302</v>
      </c>
      <c r="G73" s="4" t="s">
        <v>269</v>
      </c>
      <c r="H73" s="4" t="s">
        <v>303</v>
      </c>
      <c r="J73" s="4" t="s">
        <v>16</v>
      </c>
      <c r="K73" s="4" t="s">
        <v>207</v>
      </c>
      <c r="L73" s="4" t="s">
        <v>91</v>
      </c>
      <c r="M73" s="4">
        <v>35800</v>
      </c>
      <c r="N73" s="4" t="s">
        <v>95</v>
      </c>
    </row>
    <row r="74" spans="1:14" x14ac:dyDescent="0.3">
      <c r="A74" s="5">
        <v>42528</v>
      </c>
      <c r="B74" s="4" t="s">
        <v>97</v>
      </c>
      <c r="C74" s="4" t="s">
        <v>22</v>
      </c>
      <c r="F74" s="4" t="s">
        <v>304</v>
      </c>
      <c r="G74" s="4" t="s">
        <v>305</v>
      </c>
      <c r="H74" s="4" t="s">
        <v>306</v>
      </c>
      <c r="J74" s="4" t="s">
        <v>90</v>
      </c>
      <c r="K74" s="4" t="s">
        <v>207</v>
      </c>
      <c r="L74" s="4" t="s">
        <v>93</v>
      </c>
      <c r="M74" s="4">
        <v>29600</v>
      </c>
      <c r="N74" s="4" t="s">
        <v>95</v>
      </c>
    </row>
    <row r="75" spans="1:14" x14ac:dyDescent="0.3">
      <c r="A75" s="5">
        <v>42535</v>
      </c>
      <c r="B75" s="4" t="s">
        <v>104</v>
      </c>
      <c r="C75" s="4" t="s">
        <v>98</v>
      </c>
      <c r="D75" s="5">
        <v>42648</v>
      </c>
      <c r="E75" s="4" t="s">
        <v>99</v>
      </c>
      <c r="F75" s="4" t="s">
        <v>307</v>
      </c>
      <c r="G75" s="4" t="s">
        <v>308</v>
      </c>
      <c r="H75" s="4" t="s">
        <v>309</v>
      </c>
      <c r="I75" s="4" t="s">
        <v>15</v>
      </c>
      <c r="J75" s="4" t="s">
        <v>16</v>
      </c>
      <c r="K75" s="4" t="s">
        <v>114</v>
      </c>
      <c r="L75" s="4" t="s">
        <v>91</v>
      </c>
      <c r="M75" s="4">
        <v>23400</v>
      </c>
      <c r="N75" s="4" t="s">
        <v>96</v>
      </c>
    </row>
    <row r="76" spans="1:14" x14ac:dyDescent="0.3">
      <c r="A76" s="5">
        <v>42527</v>
      </c>
      <c r="B76" s="4" t="s">
        <v>137</v>
      </c>
      <c r="C76" s="4" t="s">
        <v>98</v>
      </c>
      <c r="D76" s="5">
        <v>42644</v>
      </c>
      <c r="E76" s="4" t="s">
        <v>99</v>
      </c>
      <c r="F76" s="4" t="s">
        <v>310</v>
      </c>
      <c r="G76" s="4" t="s">
        <v>211</v>
      </c>
      <c r="H76" s="4" t="s">
        <v>311</v>
      </c>
      <c r="I76" s="4" t="s">
        <v>15</v>
      </c>
      <c r="J76" s="4" t="s">
        <v>90</v>
      </c>
      <c r="K76" s="4" t="s">
        <v>114</v>
      </c>
      <c r="L76" s="4" t="s">
        <v>91</v>
      </c>
      <c r="M76" s="4">
        <v>29800</v>
      </c>
      <c r="N76" s="4" t="s">
        <v>96</v>
      </c>
    </row>
    <row r="77" spans="1:14" x14ac:dyDescent="0.3">
      <c r="A77" s="5">
        <v>42522</v>
      </c>
      <c r="B77" s="4" t="s">
        <v>137</v>
      </c>
      <c r="C77" s="4" t="s">
        <v>98</v>
      </c>
      <c r="D77" s="5">
        <v>42651</v>
      </c>
      <c r="E77" s="4" t="s">
        <v>99</v>
      </c>
      <c r="F77" s="4" t="s">
        <v>312</v>
      </c>
      <c r="G77" s="4" t="s">
        <v>313</v>
      </c>
      <c r="H77" s="4" t="s">
        <v>314</v>
      </c>
      <c r="I77" s="4" t="s">
        <v>15</v>
      </c>
      <c r="J77" s="4" t="s">
        <v>16</v>
      </c>
      <c r="K77" s="4" t="s">
        <v>114</v>
      </c>
      <c r="L77" s="4" t="s">
        <v>91</v>
      </c>
      <c r="M77" s="4">
        <v>27600</v>
      </c>
      <c r="N77" s="4" t="s">
        <v>95</v>
      </c>
    </row>
    <row r="78" spans="1:14" x14ac:dyDescent="0.3">
      <c r="A78" s="5">
        <v>42552</v>
      </c>
      <c r="B78" s="4" t="s">
        <v>115</v>
      </c>
      <c r="C78" s="4" t="s">
        <v>122</v>
      </c>
      <c r="F78" s="4" t="s">
        <v>315</v>
      </c>
      <c r="G78" s="4" t="s">
        <v>316</v>
      </c>
      <c r="H78" s="4" t="s">
        <v>317</v>
      </c>
      <c r="J78" s="4" t="s">
        <v>16</v>
      </c>
      <c r="K78" s="4" t="s">
        <v>114</v>
      </c>
      <c r="L78" s="4" t="s">
        <v>91</v>
      </c>
      <c r="M78" s="4">
        <v>31000</v>
      </c>
      <c r="N78" s="4" t="s">
        <v>96</v>
      </c>
    </row>
    <row r="79" spans="1:14" x14ac:dyDescent="0.3">
      <c r="A79" s="5">
        <v>42541</v>
      </c>
      <c r="B79" s="4" t="s">
        <v>176</v>
      </c>
      <c r="C79" s="4" t="s">
        <v>98</v>
      </c>
      <c r="D79" s="5">
        <v>42645</v>
      </c>
      <c r="E79" s="4" t="s">
        <v>99</v>
      </c>
      <c r="F79" s="4" t="s">
        <v>318</v>
      </c>
      <c r="G79" s="4" t="s">
        <v>319</v>
      </c>
      <c r="H79" s="4" t="s">
        <v>320</v>
      </c>
      <c r="I79" s="4" t="s">
        <v>15</v>
      </c>
      <c r="J79" s="4" t="s">
        <v>90</v>
      </c>
      <c r="K79" s="4" t="s">
        <v>114</v>
      </c>
      <c r="L79" s="4" t="s">
        <v>91</v>
      </c>
      <c r="M79" s="4">
        <v>28600</v>
      </c>
      <c r="N79" s="4" t="s">
        <v>96</v>
      </c>
    </row>
    <row r="80" spans="1:14" x14ac:dyDescent="0.3">
      <c r="A80" s="5">
        <v>42538</v>
      </c>
      <c r="B80" s="4" t="s">
        <v>104</v>
      </c>
      <c r="C80" s="4" t="s">
        <v>98</v>
      </c>
      <c r="D80" s="5">
        <v>42652</v>
      </c>
      <c r="E80" s="4" t="s">
        <v>99</v>
      </c>
      <c r="F80" s="4" t="s">
        <v>321</v>
      </c>
      <c r="G80" s="4" t="s">
        <v>322</v>
      </c>
      <c r="H80" s="4" t="s">
        <v>323</v>
      </c>
      <c r="I80" s="4" t="s">
        <v>15</v>
      </c>
      <c r="J80" s="4" t="s">
        <v>90</v>
      </c>
      <c r="K80" s="4" t="s">
        <v>114</v>
      </c>
      <c r="L80" s="4" t="s">
        <v>91</v>
      </c>
      <c r="M80" s="4">
        <v>29800</v>
      </c>
      <c r="N80" s="4" t="s">
        <v>95</v>
      </c>
    </row>
    <row r="81" spans="1:14" x14ac:dyDescent="0.3">
      <c r="A81" s="5">
        <v>42527</v>
      </c>
      <c r="B81" s="4" t="s">
        <v>137</v>
      </c>
      <c r="C81" s="4" t="s">
        <v>122</v>
      </c>
      <c r="F81" s="4" t="s">
        <v>324</v>
      </c>
      <c r="G81" s="4" t="s">
        <v>325</v>
      </c>
      <c r="H81" s="4" t="s">
        <v>326</v>
      </c>
      <c r="J81" s="4" t="s">
        <v>16</v>
      </c>
      <c r="K81" s="4" t="s">
        <v>114</v>
      </c>
      <c r="L81" s="4" t="s">
        <v>91</v>
      </c>
      <c r="M81" s="4">
        <v>38200</v>
      </c>
      <c r="N81" s="4" t="s">
        <v>95</v>
      </c>
    </row>
    <row r="82" spans="1:14" x14ac:dyDescent="0.3">
      <c r="A82" s="5">
        <v>42552</v>
      </c>
      <c r="B82" s="4" t="s">
        <v>115</v>
      </c>
      <c r="C82" s="4" t="s">
        <v>22</v>
      </c>
      <c r="F82" s="4" t="s">
        <v>327</v>
      </c>
      <c r="G82" s="4" t="s">
        <v>328</v>
      </c>
      <c r="H82" s="4" t="s">
        <v>329</v>
      </c>
      <c r="J82" s="4" t="s">
        <v>16</v>
      </c>
      <c r="K82" s="4" t="s">
        <v>103</v>
      </c>
      <c r="L82" s="4" t="s">
        <v>91</v>
      </c>
      <c r="M82" s="4">
        <v>15800</v>
      </c>
      <c r="N82" s="4" t="s">
        <v>95</v>
      </c>
    </row>
    <row r="83" spans="1:14" x14ac:dyDescent="0.3">
      <c r="A83" s="5">
        <v>42540</v>
      </c>
      <c r="B83" s="4" t="s">
        <v>97</v>
      </c>
      <c r="C83" s="4" t="s">
        <v>22</v>
      </c>
      <c r="F83" s="4" t="s">
        <v>330</v>
      </c>
      <c r="G83" s="4" t="s">
        <v>331</v>
      </c>
      <c r="H83" s="4" t="s">
        <v>332</v>
      </c>
      <c r="J83" s="4" t="s">
        <v>16</v>
      </c>
      <c r="K83" s="4" t="s">
        <v>103</v>
      </c>
      <c r="L83" s="4" t="s">
        <v>91</v>
      </c>
      <c r="M83" s="4">
        <v>11000</v>
      </c>
      <c r="N83" s="4" t="s">
        <v>96</v>
      </c>
    </row>
    <row r="84" spans="1:14" x14ac:dyDescent="0.3">
      <c r="A84" s="5">
        <v>42525</v>
      </c>
      <c r="B84" s="4" t="s">
        <v>104</v>
      </c>
      <c r="C84" s="4" t="s">
        <v>98</v>
      </c>
      <c r="D84" s="5">
        <v>42661</v>
      </c>
      <c r="E84" s="4" t="s">
        <v>99</v>
      </c>
      <c r="F84" s="4" t="s">
        <v>333</v>
      </c>
      <c r="G84" s="4" t="s">
        <v>334</v>
      </c>
      <c r="H84" s="4" t="s">
        <v>335</v>
      </c>
      <c r="I84" s="4" t="s">
        <v>60</v>
      </c>
      <c r="J84" s="4" t="s">
        <v>90</v>
      </c>
      <c r="K84" s="4" t="s">
        <v>103</v>
      </c>
      <c r="L84" s="4" t="s">
        <v>91</v>
      </c>
      <c r="M84" s="4">
        <v>27200</v>
      </c>
      <c r="N84" s="4" t="s">
        <v>95</v>
      </c>
    </row>
    <row r="85" spans="1:14" x14ac:dyDescent="0.3">
      <c r="A85" s="5">
        <v>42547</v>
      </c>
      <c r="B85" s="4" t="s">
        <v>137</v>
      </c>
      <c r="C85" s="4" t="s">
        <v>22</v>
      </c>
      <c r="F85" s="4" t="s">
        <v>336</v>
      </c>
      <c r="G85" s="4" t="s">
        <v>337</v>
      </c>
      <c r="H85" s="4" t="s">
        <v>338</v>
      </c>
      <c r="J85" s="4" t="s">
        <v>90</v>
      </c>
      <c r="K85" s="4" t="s">
        <v>103</v>
      </c>
      <c r="L85" s="4" t="s">
        <v>91</v>
      </c>
      <c r="M85" s="4">
        <v>19200</v>
      </c>
      <c r="N85" s="4" t="s">
        <v>95</v>
      </c>
    </row>
    <row r="86" spans="1:14" x14ac:dyDescent="0.3">
      <c r="A86" s="5">
        <v>42553</v>
      </c>
      <c r="B86" s="4" t="s">
        <v>176</v>
      </c>
      <c r="C86" s="4" t="s">
        <v>22</v>
      </c>
      <c r="F86" s="4" t="s">
        <v>339</v>
      </c>
      <c r="G86" s="4" t="s">
        <v>340</v>
      </c>
      <c r="H86" s="4" t="s">
        <v>341</v>
      </c>
      <c r="J86" s="4" t="s">
        <v>90</v>
      </c>
      <c r="K86" s="4" t="s">
        <v>103</v>
      </c>
      <c r="L86" s="4" t="s">
        <v>91</v>
      </c>
      <c r="M86" s="4">
        <v>16400</v>
      </c>
      <c r="N86" s="4" t="s">
        <v>96</v>
      </c>
    </row>
    <row r="87" spans="1:14" x14ac:dyDescent="0.3">
      <c r="A87" s="5">
        <v>42544</v>
      </c>
      <c r="B87" s="4" t="s">
        <v>176</v>
      </c>
      <c r="C87" s="4" t="s">
        <v>22</v>
      </c>
      <c r="F87" s="4" t="s">
        <v>342</v>
      </c>
      <c r="G87" s="4" t="s">
        <v>343</v>
      </c>
      <c r="H87" s="4" t="s">
        <v>344</v>
      </c>
      <c r="J87" s="4" t="s">
        <v>16</v>
      </c>
      <c r="K87" s="4" t="s">
        <v>103</v>
      </c>
      <c r="L87" s="4" t="s">
        <v>91</v>
      </c>
      <c r="M87" s="4">
        <v>14200</v>
      </c>
      <c r="N87" s="4" t="s">
        <v>96</v>
      </c>
    </row>
    <row r="88" spans="1:14" x14ac:dyDescent="0.3">
      <c r="A88" s="5">
        <v>42528</v>
      </c>
      <c r="B88" s="4" t="s">
        <v>97</v>
      </c>
      <c r="C88" s="4" t="s">
        <v>22</v>
      </c>
      <c r="F88" s="4" t="s">
        <v>345</v>
      </c>
      <c r="G88" s="4" t="s">
        <v>346</v>
      </c>
      <c r="H88" s="4" t="s">
        <v>347</v>
      </c>
      <c r="J88" s="4" t="s">
        <v>90</v>
      </c>
      <c r="K88" s="4" t="s">
        <v>114</v>
      </c>
      <c r="L88" s="4" t="s">
        <v>91</v>
      </c>
      <c r="M88" s="4">
        <v>12800</v>
      </c>
      <c r="N88" s="4" t="s">
        <v>95</v>
      </c>
    </row>
    <row r="89" spans="1:14" x14ac:dyDescent="0.3">
      <c r="A89" s="5">
        <v>42540</v>
      </c>
      <c r="B89" s="4" t="s">
        <v>97</v>
      </c>
      <c r="C89" s="4" t="s">
        <v>22</v>
      </c>
      <c r="F89" s="4" t="s">
        <v>348</v>
      </c>
      <c r="G89" s="4" t="s">
        <v>349</v>
      </c>
      <c r="H89" s="4" t="s">
        <v>350</v>
      </c>
      <c r="J89" s="4" t="s">
        <v>16</v>
      </c>
      <c r="K89" s="4" t="s">
        <v>114</v>
      </c>
      <c r="L89" s="4" t="s">
        <v>91</v>
      </c>
      <c r="M89" s="4">
        <v>23800</v>
      </c>
      <c r="N89" s="4" t="s">
        <v>95</v>
      </c>
    </row>
    <row r="90" spans="1:14" x14ac:dyDescent="0.3">
      <c r="A90" s="5">
        <v>42556</v>
      </c>
      <c r="B90" s="4" t="s">
        <v>104</v>
      </c>
      <c r="C90" s="4" t="s">
        <v>22</v>
      </c>
      <c r="F90" s="4" t="s">
        <v>351</v>
      </c>
      <c r="G90" s="4" t="s">
        <v>352</v>
      </c>
      <c r="H90" s="4" t="s">
        <v>353</v>
      </c>
      <c r="J90" s="4" t="s">
        <v>90</v>
      </c>
      <c r="K90" s="4" t="s">
        <v>114</v>
      </c>
      <c r="L90" s="4" t="s">
        <v>91</v>
      </c>
      <c r="M90" s="4">
        <v>37000</v>
      </c>
      <c r="N90" s="4" t="s">
        <v>95</v>
      </c>
    </row>
    <row r="91" spans="1:14" x14ac:dyDescent="0.3">
      <c r="A91" s="5">
        <v>42547</v>
      </c>
      <c r="B91" s="4" t="s">
        <v>137</v>
      </c>
      <c r="C91" s="4" t="s">
        <v>122</v>
      </c>
      <c r="F91" s="4" t="s">
        <v>354</v>
      </c>
      <c r="G91" s="4" t="s">
        <v>355</v>
      </c>
      <c r="H91" s="4" t="s">
        <v>356</v>
      </c>
      <c r="J91" s="4" t="s">
        <v>90</v>
      </c>
      <c r="K91" s="4" t="s">
        <v>103</v>
      </c>
      <c r="L91" s="4" t="s">
        <v>91</v>
      </c>
      <c r="M91" s="4">
        <v>32200</v>
      </c>
      <c r="N91" s="4" t="s">
        <v>95</v>
      </c>
    </row>
    <row r="92" spans="1:14" x14ac:dyDescent="0.3">
      <c r="A92" s="5">
        <v>42546</v>
      </c>
      <c r="B92" s="4" t="s">
        <v>104</v>
      </c>
      <c r="C92" s="4" t="s">
        <v>181</v>
      </c>
      <c r="F92" s="4" t="s">
        <v>357</v>
      </c>
      <c r="G92" s="4" t="s">
        <v>358</v>
      </c>
      <c r="H92" s="4" t="s">
        <v>359</v>
      </c>
      <c r="J92" s="4" t="s">
        <v>90</v>
      </c>
      <c r="K92" s="4" t="s">
        <v>114</v>
      </c>
      <c r="L92" s="4" t="s">
        <v>91</v>
      </c>
      <c r="M92" s="4">
        <v>32000</v>
      </c>
      <c r="N92" s="4" t="s">
        <v>95</v>
      </c>
    </row>
    <row r="93" spans="1:14" x14ac:dyDescent="0.3">
      <c r="A93" s="5">
        <v>42539</v>
      </c>
      <c r="B93" s="4" t="s">
        <v>104</v>
      </c>
      <c r="C93" s="4" t="s">
        <v>98</v>
      </c>
      <c r="D93" s="5">
        <v>42662</v>
      </c>
      <c r="E93" s="4" t="s">
        <v>99</v>
      </c>
      <c r="F93" s="4" t="s">
        <v>360</v>
      </c>
      <c r="G93" s="4" t="s">
        <v>352</v>
      </c>
      <c r="H93" s="4" t="s">
        <v>361</v>
      </c>
      <c r="I93" s="4" t="s">
        <v>15</v>
      </c>
      <c r="J93" s="4" t="s">
        <v>16</v>
      </c>
      <c r="K93" s="4" t="s">
        <v>114</v>
      </c>
      <c r="L93" s="4" t="s">
        <v>91</v>
      </c>
      <c r="M93" s="4">
        <v>28800</v>
      </c>
      <c r="N93" s="4" t="s">
        <v>95</v>
      </c>
    </row>
    <row r="94" spans="1:14" x14ac:dyDescent="0.3">
      <c r="A94" s="5">
        <v>42540</v>
      </c>
      <c r="B94" s="4" t="s">
        <v>97</v>
      </c>
      <c r="C94" s="4" t="s">
        <v>22</v>
      </c>
      <c r="F94" s="4" t="s">
        <v>362</v>
      </c>
      <c r="G94" s="4" t="s">
        <v>363</v>
      </c>
      <c r="H94" s="4" t="s">
        <v>364</v>
      </c>
      <c r="J94" s="4" t="s">
        <v>16</v>
      </c>
      <c r="K94" s="4" t="s">
        <v>114</v>
      </c>
      <c r="L94" s="4" t="s">
        <v>91</v>
      </c>
      <c r="M94" s="4">
        <v>13800</v>
      </c>
      <c r="N94" s="4" t="s">
        <v>95</v>
      </c>
    </row>
    <row r="95" spans="1:14" x14ac:dyDescent="0.3">
      <c r="A95" s="5">
        <v>42539</v>
      </c>
      <c r="B95" s="4" t="s">
        <v>176</v>
      </c>
      <c r="C95" s="4" t="s">
        <v>98</v>
      </c>
      <c r="D95" s="5">
        <v>42645</v>
      </c>
      <c r="E95" s="4" t="s">
        <v>99</v>
      </c>
      <c r="F95" s="4" t="s">
        <v>365</v>
      </c>
      <c r="G95" s="4" t="s">
        <v>366</v>
      </c>
      <c r="H95" s="4" t="s">
        <v>367</v>
      </c>
      <c r="I95" s="4" t="s">
        <v>15</v>
      </c>
      <c r="J95" s="4" t="s">
        <v>90</v>
      </c>
      <c r="K95" s="4" t="s">
        <v>103</v>
      </c>
      <c r="L95" s="4" t="s">
        <v>91</v>
      </c>
      <c r="M95" s="4">
        <v>26800</v>
      </c>
      <c r="N95" s="4" t="s">
        <v>96</v>
      </c>
    </row>
    <row r="96" spans="1:14" x14ac:dyDescent="0.3">
      <c r="A96" s="5">
        <v>42528</v>
      </c>
      <c r="B96" s="4" t="s">
        <v>97</v>
      </c>
      <c r="C96" s="4" t="s">
        <v>22</v>
      </c>
      <c r="F96" s="4" t="s">
        <v>368</v>
      </c>
      <c r="G96" s="4" t="s">
        <v>349</v>
      </c>
      <c r="H96" s="4" t="s">
        <v>369</v>
      </c>
      <c r="J96" s="4" t="s">
        <v>90</v>
      </c>
      <c r="K96" s="4" t="s">
        <v>103</v>
      </c>
      <c r="L96" s="4" t="s">
        <v>93</v>
      </c>
      <c r="M96" s="4">
        <v>23200</v>
      </c>
      <c r="N96" s="4" t="s">
        <v>95</v>
      </c>
    </row>
    <row r="97" spans="1:14" x14ac:dyDescent="0.3">
      <c r="A97" s="5">
        <v>42536</v>
      </c>
      <c r="B97" s="4" t="s">
        <v>104</v>
      </c>
      <c r="C97" s="4" t="s">
        <v>181</v>
      </c>
      <c r="F97" s="4" t="s">
        <v>370</v>
      </c>
      <c r="G97" s="4" t="s">
        <v>349</v>
      </c>
      <c r="H97" s="4" t="s">
        <v>371</v>
      </c>
      <c r="J97" s="4" t="s">
        <v>90</v>
      </c>
      <c r="K97" s="4" t="s">
        <v>114</v>
      </c>
      <c r="L97" s="4" t="s">
        <v>91</v>
      </c>
      <c r="M97" s="4">
        <v>37400</v>
      </c>
      <c r="N97" s="4" t="s">
        <v>96</v>
      </c>
    </row>
    <row r="98" spans="1:14" x14ac:dyDescent="0.3">
      <c r="A98" s="5">
        <v>42547</v>
      </c>
      <c r="B98" s="4" t="s">
        <v>97</v>
      </c>
      <c r="C98" s="4" t="s">
        <v>98</v>
      </c>
      <c r="D98" s="5">
        <v>42659</v>
      </c>
      <c r="E98" s="4" t="s">
        <v>99</v>
      </c>
      <c r="F98" s="4" t="s">
        <v>372</v>
      </c>
      <c r="G98" s="4" t="s">
        <v>244</v>
      </c>
      <c r="H98" s="4" t="s">
        <v>373</v>
      </c>
      <c r="I98" s="4" t="s">
        <v>15</v>
      </c>
      <c r="J98" s="4" t="s">
        <v>16</v>
      </c>
      <c r="K98" s="4" t="s">
        <v>114</v>
      </c>
      <c r="L98" s="4" t="s">
        <v>91</v>
      </c>
      <c r="M98" s="4">
        <v>21400</v>
      </c>
      <c r="N98" s="4" t="s">
        <v>95</v>
      </c>
    </row>
    <row r="99" spans="1:14" x14ac:dyDescent="0.3">
      <c r="A99" s="5">
        <v>42525</v>
      </c>
      <c r="B99" s="4" t="s">
        <v>104</v>
      </c>
      <c r="C99" s="4" t="s">
        <v>98</v>
      </c>
      <c r="D99" s="5">
        <v>42661</v>
      </c>
      <c r="E99" s="4" t="s">
        <v>99</v>
      </c>
      <c r="F99" s="4" t="s">
        <v>374</v>
      </c>
      <c r="G99" s="4" t="s">
        <v>366</v>
      </c>
      <c r="H99" s="4" t="s">
        <v>375</v>
      </c>
      <c r="I99" s="4" t="s">
        <v>15</v>
      </c>
      <c r="J99" s="4" t="s">
        <v>90</v>
      </c>
      <c r="K99" s="4" t="s">
        <v>114</v>
      </c>
      <c r="L99" s="4" t="s">
        <v>91</v>
      </c>
      <c r="M99" s="4">
        <v>24200</v>
      </c>
      <c r="N99" s="4" t="s">
        <v>95</v>
      </c>
    </row>
    <row r="100" spans="1:14" x14ac:dyDescent="0.3">
      <c r="A100" s="5">
        <v>42529</v>
      </c>
      <c r="B100" s="4" t="s">
        <v>137</v>
      </c>
      <c r="C100" s="4" t="s">
        <v>98</v>
      </c>
      <c r="D100" s="5">
        <v>42646</v>
      </c>
      <c r="E100" s="4" t="s">
        <v>99</v>
      </c>
      <c r="F100" s="4" t="s">
        <v>376</v>
      </c>
      <c r="G100" s="4" t="s">
        <v>366</v>
      </c>
      <c r="H100" s="4" t="s">
        <v>377</v>
      </c>
      <c r="I100" s="4" t="s">
        <v>15</v>
      </c>
      <c r="J100" s="4" t="s">
        <v>16</v>
      </c>
      <c r="K100" s="4" t="s">
        <v>114</v>
      </c>
      <c r="L100" s="4" t="s">
        <v>91</v>
      </c>
      <c r="M100" s="4">
        <v>30400</v>
      </c>
      <c r="N100" s="4" t="s">
        <v>96</v>
      </c>
    </row>
    <row r="101" spans="1:14" x14ac:dyDescent="0.3">
      <c r="A101" s="5">
        <v>42540</v>
      </c>
      <c r="B101" s="4" t="s">
        <v>97</v>
      </c>
      <c r="C101" s="4" t="s">
        <v>22</v>
      </c>
      <c r="F101" s="4" t="s">
        <v>378</v>
      </c>
      <c r="G101" s="4" t="s">
        <v>355</v>
      </c>
      <c r="H101" s="4" t="s">
        <v>379</v>
      </c>
      <c r="J101" s="4" t="s">
        <v>16</v>
      </c>
      <c r="K101" s="4" t="s">
        <v>114</v>
      </c>
      <c r="L101" s="4" t="s">
        <v>91</v>
      </c>
      <c r="M101" s="4">
        <v>16200</v>
      </c>
      <c r="N101" s="4" t="s">
        <v>95</v>
      </c>
    </row>
    <row r="102" spans="1:14" x14ac:dyDescent="0.3">
      <c r="A102" s="5">
        <v>42547</v>
      </c>
      <c r="B102" s="4" t="s">
        <v>97</v>
      </c>
      <c r="C102" s="4" t="s">
        <v>98</v>
      </c>
      <c r="D102" s="5">
        <v>42659</v>
      </c>
      <c r="E102" s="4" t="s">
        <v>99</v>
      </c>
      <c r="F102" s="4" t="s">
        <v>380</v>
      </c>
      <c r="G102" s="4" t="s">
        <v>381</v>
      </c>
      <c r="H102" s="4" t="s">
        <v>382</v>
      </c>
      <c r="I102" s="4" t="s">
        <v>15</v>
      </c>
      <c r="J102" s="4" t="s">
        <v>90</v>
      </c>
      <c r="K102" s="4" t="s">
        <v>114</v>
      </c>
      <c r="L102" s="4" t="s">
        <v>91</v>
      </c>
      <c r="M102" s="4">
        <v>22600</v>
      </c>
      <c r="N102" s="4" t="s">
        <v>95</v>
      </c>
    </row>
    <row r="103" spans="1:14" x14ac:dyDescent="0.3">
      <c r="A103" s="5">
        <v>42533</v>
      </c>
      <c r="B103" s="4" t="s">
        <v>137</v>
      </c>
      <c r="C103" s="4" t="s">
        <v>98</v>
      </c>
      <c r="D103" s="5">
        <v>42656</v>
      </c>
      <c r="E103" s="4" t="s">
        <v>99</v>
      </c>
      <c r="F103" s="4" t="s">
        <v>383</v>
      </c>
      <c r="G103" s="4" t="s">
        <v>384</v>
      </c>
      <c r="H103" s="4" t="s">
        <v>385</v>
      </c>
      <c r="I103" s="4" t="s">
        <v>15</v>
      </c>
      <c r="J103" s="4" t="s">
        <v>16</v>
      </c>
      <c r="K103" s="4" t="s">
        <v>103</v>
      </c>
      <c r="L103" s="4" t="s">
        <v>91</v>
      </c>
      <c r="M103" s="4">
        <v>32600</v>
      </c>
      <c r="N103" s="4" t="s">
        <v>95</v>
      </c>
    </row>
    <row r="104" spans="1:14" x14ac:dyDescent="0.3">
      <c r="A104" s="5">
        <v>42547</v>
      </c>
      <c r="B104" s="4" t="s">
        <v>97</v>
      </c>
      <c r="C104" s="4" t="s">
        <v>98</v>
      </c>
      <c r="D104" s="5">
        <v>42659</v>
      </c>
      <c r="E104" s="4" t="s">
        <v>99</v>
      </c>
      <c r="F104" s="4" t="s">
        <v>386</v>
      </c>
      <c r="G104" s="4" t="s">
        <v>346</v>
      </c>
      <c r="H104" s="4" t="s">
        <v>387</v>
      </c>
      <c r="I104" s="4" t="s">
        <v>15</v>
      </c>
      <c r="J104" s="4" t="s">
        <v>16</v>
      </c>
      <c r="K104" s="4" t="s">
        <v>103</v>
      </c>
      <c r="L104" s="4" t="s">
        <v>91</v>
      </c>
      <c r="M104" s="4">
        <v>15600</v>
      </c>
      <c r="N104" s="4" t="s">
        <v>95</v>
      </c>
    </row>
    <row r="105" spans="1:14" x14ac:dyDescent="0.3">
      <c r="A105" s="5">
        <v>42552</v>
      </c>
      <c r="B105" s="4" t="s">
        <v>115</v>
      </c>
      <c r="C105" s="4" t="s">
        <v>22</v>
      </c>
      <c r="F105" s="4" t="s">
        <v>388</v>
      </c>
      <c r="G105" s="4" t="s">
        <v>389</v>
      </c>
      <c r="H105" s="4" t="s">
        <v>390</v>
      </c>
      <c r="J105" s="4" t="s">
        <v>16</v>
      </c>
      <c r="K105" s="4" t="s">
        <v>114</v>
      </c>
      <c r="L105" s="4" t="s">
        <v>91</v>
      </c>
      <c r="M105" s="4">
        <v>18800</v>
      </c>
      <c r="N105" s="4" t="s">
        <v>95</v>
      </c>
    </row>
    <row r="106" spans="1:14" x14ac:dyDescent="0.3">
      <c r="A106" s="5">
        <v>42555</v>
      </c>
      <c r="B106" s="4" t="s">
        <v>137</v>
      </c>
      <c r="C106" s="4" t="s">
        <v>22</v>
      </c>
      <c r="F106" s="4" t="s">
        <v>391</v>
      </c>
      <c r="G106" s="4" t="s">
        <v>392</v>
      </c>
      <c r="H106" s="4" t="s">
        <v>393</v>
      </c>
      <c r="J106" s="4" t="s">
        <v>90</v>
      </c>
      <c r="K106" s="4" t="s">
        <v>114</v>
      </c>
      <c r="L106" s="4" t="s">
        <v>91</v>
      </c>
      <c r="M106" s="4">
        <v>38400</v>
      </c>
      <c r="N106" s="4" t="s">
        <v>95</v>
      </c>
    </row>
    <row r="107" spans="1:14" x14ac:dyDescent="0.3">
      <c r="A107" s="5">
        <v>42540</v>
      </c>
      <c r="B107" s="4" t="s">
        <v>97</v>
      </c>
      <c r="C107" s="4" t="s">
        <v>22</v>
      </c>
      <c r="F107" s="4" t="s">
        <v>394</v>
      </c>
      <c r="G107" s="4" t="s">
        <v>395</v>
      </c>
      <c r="H107" s="4" t="s">
        <v>396</v>
      </c>
      <c r="J107" s="4" t="s">
        <v>16</v>
      </c>
      <c r="K107" s="4" t="s">
        <v>114</v>
      </c>
      <c r="L107" s="4" t="s">
        <v>91</v>
      </c>
      <c r="M107" s="4">
        <v>18600</v>
      </c>
      <c r="N107" s="4" t="s">
        <v>95</v>
      </c>
    </row>
    <row r="108" spans="1:14" x14ac:dyDescent="0.3">
      <c r="A108" s="5">
        <v>42525</v>
      </c>
      <c r="B108" s="4" t="s">
        <v>104</v>
      </c>
      <c r="C108" s="4" t="s">
        <v>98</v>
      </c>
      <c r="D108" s="5">
        <v>42661</v>
      </c>
      <c r="E108" s="4" t="s">
        <v>99</v>
      </c>
      <c r="F108" s="4" t="s">
        <v>397</v>
      </c>
      <c r="G108" s="4" t="s">
        <v>398</v>
      </c>
      <c r="H108" s="4" t="s">
        <v>399</v>
      </c>
      <c r="I108" s="4" t="s">
        <v>60</v>
      </c>
      <c r="J108" s="4" t="s">
        <v>90</v>
      </c>
      <c r="K108" s="4" t="s">
        <v>114</v>
      </c>
      <c r="L108" s="4" t="s">
        <v>91</v>
      </c>
      <c r="M108" s="4">
        <v>20600</v>
      </c>
      <c r="N108" s="4" t="s">
        <v>95</v>
      </c>
    </row>
    <row r="109" spans="1:14" x14ac:dyDescent="0.3">
      <c r="A109" s="5">
        <v>42527</v>
      </c>
      <c r="B109" s="4" t="s">
        <v>137</v>
      </c>
      <c r="C109" s="4" t="s">
        <v>122</v>
      </c>
      <c r="F109" s="4" t="s">
        <v>400</v>
      </c>
      <c r="G109" s="4" t="s">
        <v>401</v>
      </c>
      <c r="H109" s="4" t="s">
        <v>402</v>
      </c>
      <c r="J109" s="4" t="s">
        <v>16</v>
      </c>
      <c r="K109" s="4" t="s">
        <v>114</v>
      </c>
      <c r="L109" s="4" t="s">
        <v>91</v>
      </c>
      <c r="M109" s="4">
        <v>23400</v>
      </c>
      <c r="N109" s="4" t="s">
        <v>95</v>
      </c>
    </row>
    <row r="110" spans="1:14" x14ac:dyDescent="0.3">
      <c r="A110" s="5">
        <v>42527</v>
      </c>
      <c r="B110" s="4" t="s">
        <v>137</v>
      </c>
      <c r="C110" s="4" t="s">
        <v>122</v>
      </c>
      <c r="F110" s="4" t="s">
        <v>403</v>
      </c>
      <c r="G110" s="4" t="s">
        <v>404</v>
      </c>
      <c r="H110" s="4" t="s">
        <v>405</v>
      </c>
      <c r="J110" s="4" t="s">
        <v>16</v>
      </c>
      <c r="K110" s="4" t="s">
        <v>114</v>
      </c>
      <c r="L110" s="4" t="s">
        <v>91</v>
      </c>
      <c r="M110" s="4">
        <v>38000</v>
      </c>
      <c r="N110" s="4" t="s">
        <v>95</v>
      </c>
    </row>
    <row r="111" spans="1:14" x14ac:dyDescent="0.3">
      <c r="A111" s="5">
        <v>42551</v>
      </c>
      <c r="B111" s="4" t="s">
        <v>137</v>
      </c>
      <c r="C111" s="4" t="s">
        <v>98</v>
      </c>
      <c r="D111" s="5">
        <v>42662</v>
      </c>
      <c r="E111" s="4" t="s">
        <v>99</v>
      </c>
      <c r="F111" s="4" t="s">
        <v>406</v>
      </c>
      <c r="G111" s="4" t="s">
        <v>346</v>
      </c>
      <c r="H111" s="4" t="s">
        <v>407</v>
      </c>
      <c r="I111" s="4" t="s">
        <v>15</v>
      </c>
      <c r="J111" s="4" t="s">
        <v>90</v>
      </c>
      <c r="K111" s="4" t="s">
        <v>114</v>
      </c>
      <c r="L111" s="4" t="s">
        <v>91</v>
      </c>
      <c r="M111" s="4">
        <v>26000</v>
      </c>
      <c r="N111" s="4" t="s">
        <v>95</v>
      </c>
    </row>
    <row r="112" spans="1:14" x14ac:dyDescent="0.3">
      <c r="A112" s="5">
        <v>42553</v>
      </c>
      <c r="B112" s="4" t="s">
        <v>115</v>
      </c>
      <c r="C112" s="4" t="s">
        <v>22</v>
      </c>
      <c r="F112" s="4" t="s">
        <v>408</v>
      </c>
      <c r="G112" s="4" t="s">
        <v>349</v>
      </c>
      <c r="H112" s="4" t="s">
        <v>409</v>
      </c>
      <c r="J112" s="4" t="s">
        <v>16</v>
      </c>
      <c r="K112" s="4" t="s">
        <v>114</v>
      </c>
      <c r="L112" s="4" t="s">
        <v>91</v>
      </c>
      <c r="M112" s="4">
        <v>10600</v>
      </c>
      <c r="N112" s="4" t="s">
        <v>95</v>
      </c>
    </row>
    <row r="113" spans="1:14" x14ac:dyDescent="0.3">
      <c r="A113" s="5">
        <v>42543</v>
      </c>
      <c r="B113" s="4" t="s">
        <v>97</v>
      </c>
      <c r="C113" s="4" t="s">
        <v>98</v>
      </c>
      <c r="D113" s="5">
        <v>42662</v>
      </c>
      <c r="E113" s="4" t="s">
        <v>99</v>
      </c>
      <c r="F113" s="4" t="s">
        <v>410</v>
      </c>
      <c r="G113" s="4" t="s">
        <v>411</v>
      </c>
      <c r="H113" s="4" t="s">
        <v>412</v>
      </c>
      <c r="I113" s="4" t="s">
        <v>15</v>
      </c>
      <c r="J113" s="4" t="s">
        <v>16</v>
      </c>
      <c r="K113" s="4" t="s">
        <v>114</v>
      </c>
      <c r="L113" s="4" t="s">
        <v>91</v>
      </c>
      <c r="M113" s="4">
        <v>25200</v>
      </c>
      <c r="N113" s="4" t="s">
        <v>95</v>
      </c>
    </row>
    <row r="114" spans="1:14" x14ac:dyDescent="0.3">
      <c r="A114" s="5">
        <v>42544</v>
      </c>
      <c r="B114" s="4" t="s">
        <v>104</v>
      </c>
      <c r="C114" s="4" t="s">
        <v>22</v>
      </c>
      <c r="F114" s="4" t="s">
        <v>413</v>
      </c>
      <c r="G114" s="4" t="s">
        <v>414</v>
      </c>
      <c r="H114" s="4" t="s">
        <v>415</v>
      </c>
      <c r="J114" s="4" t="s">
        <v>90</v>
      </c>
      <c r="K114" s="4" t="s">
        <v>114</v>
      </c>
      <c r="L114" s="4" t="s">
        <v>91</v>
      </c>
      <c r="M114" s="4">
        <v>17200</v>
      </c>
      <c r="N114" s="4" t="s">
        <v>95</v>
      </c>
    </row>
    <row r="115" spans="1:14" x14ac:dyDescent="0.3">
      <c r="A115" s="5">
        <v>42539</v>
      </c>
      <c r="B115" s="4" t="s">
        <v>104</v>
      </c>
      <c r="C115" s="4" t="s">
        <v>22</v>
      </c>
      <c r="F115" s="4" t="s">
        <v>416</v>
      </c>
      <c r="G115" s="4" t="s">
        <v>417</v>
      </c>
      <c r="H115" s="4" t="s">
        <v>418</v>
      </c>
      <c r="J115" s="4" t="s">
        <v>90</v>
      </c>
      <c r="K115" s="4" t="s">
        <v>114</v>
      </c>
      <c r="L115" s="4" t="s">
        <v>91</v>
      </c>
      <c r="M115" s="4">
        <v>25800</v>
      </c>
      <c r="N115" s="4" t="s">
        <v>95</v>
      </c>
    </row>
    <row r="116" spans="1:14" x14ac:dyDescent="0.3">
      <c r="A116" s="5">
        <v>42544</v>
      </c>
      <c r="B116" s="4" t="s">
        <v>176</v>
      </c>
      <c r="C116" s="4" t="s">
        <v>22</v>
      </c>
      <c r="F116" s="4" t="s">
        <v>419</v>
      </c>
      <c r="G116" s="4" t="s">
        <v>420</v>
      </c>
      <c r="H116" s="4" t="s">
        <v>421</v>
      </c>
      <c r="J116" s="4" t="s">
        <v>16</v>
      </c>
      <c r="K116" s="4" t="s">
        <v>114</v>
      </c>
      <c r="L116" s="4" t="s">
        <v>91</v>
      </c>
      <c r="M116" s="4">
        <v>15200</v>
      </c>
      <c r="N116" s="4" t="s">
        <v>96</v>
      </c>
    </row>
    <row r="117" spans="1:14" x14ac:dyDescent="0.3">
      <c r="A117" s="5">
        <v>42523</v>
      </c>
      <c r="B117" s="4" t="s">
        <v>137</v>
      </c>
      <c r="C117" s="4" t="s">
        <v>98</v>
      </c>
      <c r="D117" s="5">
        <v>42657</v>
      </c>
      <c r="E117" s="4" t="s">
        <v>422</v>
      </c>
      <c r="F117" s="4" t="s">
        <v>423</v>
      </c>
      <c r="G117" s="4" t="s">
        <v>424</v>
      </c>
      <c r="H117" s="4" t="s">
        <v>425</v>
      </c>
      <c r="I117" s="4" t="s">
        <v>15</v>
      </c>
      <c r="J117" s="4" t="s">
        <v>16</v>
      </c>
      <c r="K117" s="4" t="s">
        <v>114</v>
      </c>
      <c r="L117" s="4" t="s">
        <v>91</v>
      </c>
      <c r="M117" s="4">
        <v>36600</v>
      </c>
      <c r="N117" s="4" t="s">
        <v>95</v>
      </c>
    </row>
    <row r="118" spans="1:14" x14ac:dyDescent="0.3">
      <c r="A118" s="5">
        <v>42549</v>
      </c>
      <c r="B118" s="4" t="s">
        <v>104</v>
      </c>
      <c r="C118" s="4" t="s">
        <v>22</v>
      </c>
      <c r="F118" s="4" t="s">
        <v>426</v>
      </c>
      <c r="G118" s="4" t="s">
        <v>427</v>
      </c>
      <c r="H118" s="4" t="s">
        <v>428</v>
      </c>
      <c r="J118" s="4" t="s">
        <v>90</v>
      </c>
      <c r="K118" s="4" t="s">
        <v>114</v>
      </c>
      <c r="L118" s="4" t="s">
        <v>91</v>
      </c>
      <c r="M118" s="4">
        <v>11400</v>
      </c>
      <c r="N118" s="4" t="s">
        <v>95</v>
      </c>
    </row>
    <row r="119" spans="1:14" x14ac:dyDescent="0.3">
      <c r="A119" s="5">
        <v>42550</v>
      </c>
      <c r="B119" s="4" t="s">
        <v>104</v>
      </c>
      <c r="C119" s="4" t="s">
        <v>22</v>
      </c>
      <c r="F119" s="4" t="s">
        <v>429</v>
      </c>
      <c r="G119" s="4" t="s">
        <v>430</v>
      </c>
      <c r="H119" s="4" t="s">
        <v>431</v>
      </c>
      <c r="J119" s="4" t="s">
        <v>90</v>
      </c>
      <c r="K119" s="4" t="s">
        <v>114</v>
      </c>
      <c r="L119" s="4" t="s">
        <v>91</v>
      </c>
      <c r="M119" s="4">
        <v>16800</v>
      </c>
      <c r="N119" s="4" t="s">
        <v>95</v>
      </c>
    </row>
    <row r="120" spans="1:14" x14ac:dyDescent="0.3">
      <c r="A120" s="5">
        <v>42543</v>
      </c>
      <c r="B120" s="4" t="s">
        <v>97</v>
      </c>
      <c r="C120" s="4" t="s">
        <v>22</v>
      </c>
      <c r="F120" s="4" t="s">
        <v>432</v>
      </c>
      <c r="G120" s="4" t="s">
        <v>433</v>
      </c>
      <c r="H120" s="4" t="s">
        <v>434</v>
      </c>
      <c r="J120" s="4" t="s">
        <v>16</v>
      </c>
      <c r="K120" s="4" t="s">
        <v>103</v>
      </c>
      <c r="L120" s="4" t="s">
        <v>91</v>
      </c>
      <c r="M120" s="4">
        <v>14200</v>
      </c>
      <c r="N120" s="4" t="s">
        <v>95</v>
      </c>
    </row>
    <row r="121" spans="1:14" x14ac:dyDescent="0.3">
      <c r="A121" s="5">
        <v>42540</v>
      </c>
      <c r="B121" s="4" t="s">
        <v>97</v>
      </c>
      <c r="C121" s="4" t="s">
        <v>122</v>
      </c>
      <c r="F121" s="4" t="s">
        <v>435</v>
      </c>
      <c r="G121" s="4" t="s">
        <v>433</v>
      </c>
      <c r="H121" s="4" t="s">
        <v>436</v>
      </c>
      <c r="J121" s="4" t="s">
        <v>16</v>
      </c>
      <c r="K121" s="4" t="s">
        <v>114</v>
      </c>
      <c r="L121" s="4" t="s">
        <v>91</v>
      </c>
      <c r="M121" s="4">
        <v>27000</v>
      </c>
      <c r="N121" s="4" t="s">
        <v>95</v>
      </c>
    </row>
    <row r="122" spans="1:14" x14ac:dyDescent="0.3">
      <c r="A122" s="5">
        <v>42531</v>
      </c>
      <c r="B122" s="4" t="s">
        <v>104</v>
      </c>
      <c r="C122" s="4" t="s">
        <v>98</v>
      </c>
      <c r="D122" s="5">
        <v>42650</v>
      </c>
      <c r="E122" s="4" t="s">
        <v>99</v>
      </c>
      <c r="F122" s="4" t="s">
        <v>437</v>
      </c>
      <c r="G122" s="4" t="s">
        <v>328</v>
      </c>
      <c r="H122" s="4" t="s">
        <v>438</v>
      </c>
      <c r="I122" s="4" t="s">
        <v>15</v>
      </c>
      <c r="J122" s="4" t="s">
        <v>16</v>
      </c>
      <c r="K122" s="4" t="s">
        <v>114</v>
      </c>
      <c r="L122" s="4" t="s">
        <v>91</v>
      </c>
      <c r="M122" s="4">
        <v>25800</v>
      </c>
      <c r="N122" s="4" t="s">
        <v>95</v>
      </c>
    </row>
    <row r="123" spans="1:14" x14ac:dyDescent="0.3">
      <c r="A123" s="5">
        <v>42552</v>
      </c>
      <c r="B123" s="4" t="s">
        <v>115</v>
      </c>
      <c r="C123" s="4" t="s">
        <v>22</v>
      </c>
      <c r="F123" s="4" t="s">
        <v>439</v>
      </c>
      <c r="G123" s="4" t="s">
        <v>440</v>
      </c>
      <c r="H123" s="4" t="s">
        <v>441</v>
      </c>
      <c r="J123" s="4" t="s">
        <v>16</v>
      </c>
      <c r="K123" s="4" t="s">
        <v>114</v>
      </c>
      <c r="L123" s="4" t="s">
        <v>91</v>
      </c>
      <c r="M123" s="4">
        <v>14800</v>
      </c>
      <c r="N123" s="4" t="s">
        <v>95</v>
      </c>
    </row>
    <row r="124" spans="1:14" x14ac:dyDescent="0.3">
      <c r="A124" s="5">
        <v>42553</v>
      </c>
      <c r="B124" s="4" t="s">
        <v>137</v>
      </c>
      <c r="C124" s="4" t="s">
        <v>22</v>
      </c>
      <c r="F124" s="4" t="s">
        <v>442</v>
      </c>
      <c r="G124" s="4" t="s">
        <v>430</v>
      </c>
      <c r="H124" s="4" t="s">
        <v>443</v>
      </c>
      <c r="J124" s="4" t="s">
        <v>90</v>
      </c>
      <c r="K124" s="4" t="s">
        <v>114</v>
      </c>
      <c r="L124" s="4" t="s">
        <v>91</v>
      </c>
      <c r="M124" s="4">
        <v>29200</v>
      </c>
      <c r="N124" s="4" t="s">
        <v>96</v>
      </c>
    </row>
    <row r="125" spans="1:14" x14ac:dyDescent="0.3">
      <c r="A125" s="5">
        <v>42527</v>
      </c>
      <c r="B125" s="4" t="s">
        <v>137</v>
      </c>
      <c r="C125" s="4" t="s">
        <v>122</v>
      </c>
      <c r="F125" s="4" t="s">
        <v>444</v>
      </c>
      <c r="G125" s="4" t="s">
        <v>328</v>
      </c>
      <c r="H125" s="4" t="s">
        <v>445</v>
      </c>
      <c r="J125" s="4" t="s">
        <v>16</v>
      </c>
      <c r="K125" s="4" t="s">
        <v>114</v>
      </c>
      <c r="L125" s="4" t="s">
        <v>91</v>
      </c>
      <c r="M125" s="4">
        <v>25600</v>
      </c>
      <c r="N125" s="4" t="s">
        <v>95</v>
      </c>
    </row>
    <row r="126" spans="1:14" x14ac:dyDescent="0.3">
      <c r="A126" s="5">
        <v>42538</v>
      </c>
      <c r="B126" s="4" t="s">
        <v>104</v>
      </c>
      <c r="C126" s="4" t="s">
        <v>98</v>
      </c>
      <c r="D126" s="5">
        <v>42650</v>
      </c>
      <c r="E126" s="4" t="s">
        <v>99</v>
      </c>
      <c r="F126" s="4" t="s">
        <v>446</v>
      </c>
      <c r="G126" s="4" t="s">
        <v>447</v>
      </c>
      <c r="H126" s="4" t="s">
        <v>448</v>
      </c>
      <c r="I126" s="4" t="s">
        <v>15</v>
      </c>
      <c r="J126" s="4" t="s">
        <v>16</v>
      </c>
      <c r="K126" s="4" t="s">
        <v>114</v>
      </c>
      <c r="L126" s="4" t="s">
        <v>91</v>
      </c>
      <c r="M126" s="4">
        <v>29800</v>
      </c>
      <c r="N126" s="4" t="s">
        <v>95</v>
      </c>
    </row>
    <row r="127" spans="1:14" x14ac:dyDescent="0.3">
      <c r="A127" s="5">
        <v>42522</v>
      </c>
      <c r="B127" s="4" t="s">
        <v>137</v>
      </c>
      <c r="C127" s="4" t="s">
        <v>98</v>
      </c>
      <c r="D127" s="5">
        <v>42651</v>
      </c>
      <c r="E127" s="4" t="s">
        <v>99</v>
      </c>
      <c r="F127" s="4" t="s">
        <v>449</v>
      </c>
      <c r="G127" s="4" t="s">
        <v>430</v>
      </c>
      <c r="H127" s="4" t="s">
        <v>450</v>
      </c>
      <c r="I127" s="4" t="s">
        <v>15</v>
      </c>
      <c r="J127" s="4" t="s">
        <v>90</v>
      </c>
      <c r="K127" s="4" t="s">
        <v>103</v>
      </c>
      <c r="L127" s="4" t="s">
        <v>91</v>
      </c>
      <c r="M127" s="4">
        <v>29400</v>
      </c>
      <c r="N127" s="4" t="s">
        <v>95</v>
      </c>
    </row>
    <row r="128" spans="1:14" x14ac:dyDescent="0.3">
      <c r="A128" s="5">
        <v>42527</v>
      </c>
      <c r="B128" s="4" t="s">
        <v>137</v>
      </c>
      <c r="C128" s="4" t="s">
        <v>98</v>
      </c>
      <c r="D128" s="5">
        <v>42657</v>
      </c>
      <c r="E128" s="4" t="s">
        <v>422</v>
      </c>
      <c r="F128" s="4" t="s">
        <v>451</v>
      </c>
      <c r="G128" s="4" t="s">
        <v>433</v>
      </c>
      <c r="H128" s="4" t="s">
        <v>452</v>
      </c>
      <c r="I128" s="4" t="s">
        <v>15</v>
      </c>
      <c r="J128" s="4" t="s">
        <v>16</v>
      </c>
      <c r="K128" s="4" t="s">
        <v>453</v>
      </c>
      <c r="L128" s="4" t="s">
        <v>91</v>
      </c>
      <c r="M128" s="4">
        <v>36200</v>
      </c>
      <c r="N128" s="4" t="s">
        <v>95</v>
      </c>
    </row>
    <row r="129" spans="1:14" x14ac:dyDescent="0.3">
      <c r="A129" s="5">
        <v>42540</v>
      </c>
      <c r="B129" s="4" t="s">
        <v>97</v>
      </c>
      <c r="C129" s="4" t="s">
        <v>22</v>
      </c>
      <c r="F129" s="4" t="s">
        <v>454</v>
      </c>
      <c r="G129" s="4" t="s">
        <v>455</v>
      </c>
      <c r="H129" s="4" t="s">
        <v>456</v>
      </c>
      <c r="J129" s="4" t="s">
        <v>16</v>
      </c>
      <c r="K129" s="4" t="s">
        <v>114</v>
      </c>
      <c r="L129" s="4" t="s">
        <v>91</v>
      </c>
      <c r="M129" s="4">
        <v>14200</v>
      </c>
      <c r="N129" s="4" t="s">
        <v>95</v>
      </c>
    </row>
    <row r="130" spans="1:14" x14ac:dyDescent="0.3">
      <c r="A130" s="5">
        <v>42531</v>
      </c>
      <c r="B130" s="4" t="s">
        <v>104</v>
      </c>
      <c r="C130" s="4" t="s">
        <v>98</v>
      </c>
      <c r="D130" s="5">
        <v>42660</v>
      </c>
      <c r="E130" s="4" t="s">
        <v>99</v>
      </c>
      <c r="F130" s="4" t="s">
        <v>457</v>
      </c>
      <c r="G130" s="4" t="s">
        <v>280</v>
      </c>
      <c r="H130" s="4" t="s">
        <v>458</v>
      </c>
      <c r="I130" s="4" t="s">
        <v>15</v>
      </c>
      <c r="J130" s="4" t="s">
        <v>16</v>
      </c>
      <c r="K130" s="4" t="s">
        <v>114</v>
      </c>
      <c r="L130" s="4" t="s">
        <v>91</v>
      </c>
      <c r="M130" s="4">
        <v>25800</v>
      </c>
      <c r="N130" s="4" t="s">
        <v>96</v>
      </c>
    </row>
    <row r="131" spans="1:14" x14ac:dyDescent="0.3">
      <c r="A131" s="5">
        <v>42526</v>
      </c>
      <c r="B131" s="4" t="s">
        <v>104</v>
      </c>
      <c r="C131" s="4" t="s">
        <v>122</v>
      </c>
      <c r="F131" s="4" t="s">
        <v>459</v>
      </c>
      <c r="G131" s="4" t="s">
        <v>460</v>
      </c>
      <c r="H131" s="4" t="s">
        <v>461</v>
      </c>
      <c r="J131" s="4" t="s">
        <v>90</v>
      </c>
      <c r="K131" s="4" t="s">
        <v>114</v>
      </c>
      <c r="L131" s="4" t="s">
        <v>91</v>
      </c>
      <c r="M131" s="4">
        <v>12200</v>
      </c>
      <c r="N131" s="4" t="s">
        <v>95</v>
      </c>
    </row>
    <row r="132" spans="1:14" x14ac:dyDescent="0.3">
      <c r="A132" s="5">
        <v>42550</v>
      </c>
      <c r="B132" s="4" t="s">
        <v>104</v>
      </c>
      <c r="C132" s="4" t="s">
        <v>22</v>
      </c>
      <c r="F132" s="4" t="s">
        <v>462</v>
      </c>
      <c r="G132" s="4" t="s">
        <v>150</v>
      </c>
      <c r="H132" s="4" t="s">
        <v>463</v>
      </c>
      <c r="J132" s="4" t="s">
        <v>90</v>
      </c>
      <c r="K132" s="4" t="s">
        <v>114</v>
      </c>
      <c r="L132" s="4" t="s">
        <v>91</v>
      </c>
      <c r="M132" s="4">
        <v>18600</v>
      </c>
      <c r="N132" s="4" t="s">
        <v>95</v>
      </c>
    </row>
    <row r="133" spans="1:14" x14ac:dyDescent="0.3">
      <c r="A133" s="5">
        <v>42539</v>
      </c>
      <c r="B133" s="4" t="s">
        <v>104</v>
      </c>
      <c r="C133" s="4" t="s">
        <v>98</v>
      </c>
      <c r="D133" s="5">
        <v>42656</v>
      </c>
      <c r="E133" s="4" t="s">
        <v>99</v>
      </c>
      <c r="F133" s="4" t="s">
        <v>464</v>
      </c>
      <c r="G133" s="4" t="s">
        <v>465</v>
      </c>
      <c r="H133" s="4" t="s">
        <v>466</v>
      </c>
      <c r="I133" s="4" t="s">
        <v>15</v>
      </c>
      <c r="J133" s="4" t="s">
        <v>16</v>
      </c>
      <c r="K133" s="4" t="s">
        <v>114</v>
      </c>
      <c r="L133" s="4" t="s">
        <v>91</v>
      </c>
      <c r="M133" s="4">
        <v>30200</v>
      </c>
      <c r="N133" s="4" t="s">
        <v>96</v>
      </c>
    </row>
    <row r="134" spans="1:14" x14ac:dyDescent="0.3">
      <c r="A134" s="5">
        <v>42529</v>
      </c>
      <c r="B134" s="4" t="s">
        <v>104</v>
      </c>
      <c r="C134" s="4" t="s">
        <v>98</v>
      </c>
      <c r="D134" s="5">
        <v>42649</v>
      </c>
      <c r="E134" s="4" t="s">
        <v>99</v>
      </c>
      <c r="F134" s="4" t="s">
        <v>464</v>
      </c>
      <c r="G134" s="4" t="s">
        <v>465</v>
      </c>
      <c r="H134" s="4" t="s">
        <v>466</v>
      </c>
      <c r="I134" s="4" t="s">
        <v>15</v>
      </c>
      <c r="J134" s="4" t="s">
        <v>16</v>
      </c>
      <c r="K134" s="4" t="s">
        <v>114</v>
      </c>
      <c r="L134" s="4" t="s">
        <v>91</v>
      </c>
      <c r="M134" s="4">
        <v>30200</v>
      </c>
      <c r="N134" s="4" t="s">
        <v>95</v>
      </c>
    </row>
    <row r="135" spans="1:14" x14ac:dyDescent="0.3">
      <c r="A135" s="5">
        <v>42523</v>
      </c>
      <c r="B135" s="4" t="s">
        <v>137</v>
      </c>
      <c r="C135" s="4" t="s">
        <v>98</v>
      </c>
      <c r="D135" s="5">
        <v>42651</v>
      </c>
      <c r="E135" s="4" t="s">
        <v>99</v>
      </c>
      <c r="F135" s="4" t="s">
        <v>467</v>
      </c>
      <c r="G135" s="4" t="s">
        <v>468</v>
      </c>
      <c r="H135" s="4" t="s">
        <v>469</v>
      </c>
      <c r="I135" s="4" t="s">
        <v>15</v>
      </c>
      <c r="J135" s="4" t="s">
        <v>16</v>
      </c>
      <c r="K135" s="4" t="s">
        <v>207</v>
      </c>
      <c r="L135" s="4" t="s">
        <v>91</v>
      </c>
      <c r="M135" s="4">
        <v>31400</v>
      </c>
      <c r="N135" s="4" t="s">
        <v>96</v>
      </c>
    </row>
    <row r="136" spans="1:14" x14ac:dyDescent="0.3">
      <c r="A136" s="5">
        <v>42549</v>
      </c>
      <c r="B136" s="4" t="s">
        <v>97</v>
      </c>
      <c r="C136" s="4" t="s">
        <v>122</v>
      </c>
      <c r="F136" s="4" t="s">
        <v>470</v>
      </c>
      <c r="G136" s="4" t="s">
        <v>471</v>
      </c>
      <c r="H136" s="4" t="s">
        <v>472</v>
      </c>
      <c r="J136" s="4" t="s">
        <v>16</v>
      </c>
      <c r="K136" s="4" t="s">
        <v>103</v>
      </c>
      <c r="L136" s="4" t="s">
        <v>91</v>
      </c>
      <c r="M136" s="4">
        <v>28000</v>
      </c>
      <c r="N136" s="4" t="s">
        <v>96</v>
      </c>
    </row>
    <row r="137" spans="1:14" x14ac:dyDescent="0.3">
      <c r="A137" s="5">
        <v>42532</v>
      </c>
      <c r="B137" s="4" t="s">
        <v>137</v>
      </c>
      <c r="C137" s="4" t="s">
        <v>98</v>
      </c>
      <c r="D137" s="5">
        <v>42649</v>
      </c>
      <c r="E137" s="4" t="s">
        <v>99</v>
      </c>
      <c r="F137" s="4" t="s">
        <v>473</v>
      </c>
      <c r="G137" s="4" t="s">
        <v>334</v>
      </c>
      <c r="H137" s="4" t="s">
        <v>474</v>
      </c>
      <c r="I137" s="4" t="s">
        <v>15</v>
      </c>
      <c r="J137" s="4" t="s">
        <v>16</v>
      </c>
      <c r="K137" s="4" t="s">
        <v>103</v>
      </c>
      <c r="L137" s="4" t="s">
        <v>91</v>
      </c>
      <c r="M137" s="4">
        <v>24000</v>
      </c>
      <c r="N137" s="4" t="s">
        <v>95</v>
      </c>
    </row>
    <row r="138" spans="1:14" x14ac:dyDescent="0.3">
      <c r="A138" s="5">
        <v>42539</v>
      </c>
      <c r="B138" s="4" t="s">
        <v>137</v>
      </c>
      <c r="C138" s="4" t="s">
        <v>22</v>
      </c>
      <c r="F138" s="4" t="s">
        <v>473</v>
      </c>
      <c r="G138" s="4" t="s">
        <v>334</v>
      </c>
      <c r="H138" s="4" t="s">
        <v>474</v>
      </c>
      <c r="J138" s="4" t="s">
        <v>16</v>
      </c>
      <c r="K138" s="4" t="s">
        <v>103</v>
      </c>
      <c r="L138" s="4" t="s">
        <v>91</v>
      </c>
      <c r="M138" s="4">
        <v>24000</v>
      </c>
      <c r="N138" s="4" t="s">
        <v>95</v>
      </c>
    </row>
    <row r="139" spans="1:14" x14ac:dyDescent="0.3">
      <c r="A139" s="5">
        <v>42552</v>
      </c>
      <c r="B139" s="4" t="s">
        <v>115</v>
      </c>
      <c r="C139" s="4" t="s">
        <v>22</v>
      </c>
      <c r="F139" s="4" t="s">
        <v>475</v>
      </c>
      <c r="G139" s="4" t="s">
        <v>476</v>
      </c>
      <c r="H139" s="4" t="s">
        <v>477</v>
      </c>
      <c r="J139" s="4" t="s">
        <v>16</v>
      </c>
      <c r="K139" s="4" t="s">
        <v>103</v>
      </c>
      <c r="L139" s="4" t="s">
        <v>91</v>
      </c>
      <c r="M139" s="4">
        <v>25000</v>
      </c>
      <c r="N139" s="4" t="s">
        <v>96</v>
      </c>
    </row>
    <row r="140" spans="1:14" x14ac:dyDescent="0.3">
      <c r="A140" s="5">
        <v>42544</v>
      </c>
      <c r="B140" s="4" t="s">
        <v>97</v>
      </c>
      <c r="C140" s="4" t="s">
        <v>122</v>
      </c>
      <c r="F140" s="4" t="s">
        <v>478</v>
      </c>
      <c r="G140" s="4" t="s">
        <v>120</v>
      </c>
      <c r="H140" s="4" t="s">
        <v>479</v>
      </c>
      <c r="J140" s="4" t="s">
        <v>90</v>
      </c>
      <c r="K140" s="4" t="s">
        <v>103</v>
      </c>
      <c r="L140" s="4" t="s">
        <v>91</v>
      </c>
      <c r="M140" s="4">
        <v>34200</v>
      </c>
      <c r="N140" s="4" t="s">
        <v>96</v>
      </c>
    </row>
    <row r="141" spans="1:14" x14ac:dyDescent="0.3">
      <c r="A141" s="5">
        <v>42552</v>
      </c>
      <c r="B141" s="4" t="s">
        <v>115</v>
      </c>
      <c r="C141" s="4" t="s">
        <v>22</v>
      </c>
      <c r="F141" s="4" t="s">
        <v>480</v>
      </c>
      <c r="G141" s="4" t="s">
        <v>334</v>
      </c>
      <c r="H141" s="4" t="s">
        <v>481</v>
      </c>
      <c r="J141" s="4" t="s">
        <v>16</v>
      </c>
      <c r="K141" s="4" t="s">
        <v>103</v>
      </c>
      <c r="L141" s="4" t="s">
        <v>91</v>
      </c>
      <c r="M141" s="4">
        <v>17000</v>
      </c>
      <c r="N141" s="4" t="s">
        <v>95</v>
      </c>
    </row>
    <row r="142" spans="1:14" x14ac:dyDescent="0.3">
      <c r="A142" s="5">
        <v>42530</v>
      </c>
      <c r="B142" s="4" t="s">
        <v>104</v>
      </c>
      <c r="C142" s="4" t="s">
        <v>181</v>
      </c>
      <c r="F142" s="4" t="s">
        <v>482</v>
      </c>
      <c r="G142" s="4" t="s">
        <v>483</v>
      </c>
      <c r="H142" s="4" t="s">
        <v>484</v>
      </c>
      <c r="J142" s="4" t="s">
        <v>90</v>
      </c>
      <c r="K142" s="4" t="s">
        <v>103</v>
      </c>
      <c r="L142" s="4" t="s">
        <v>91</v>
      </c>
      <c r="M142" s="4">
        <v>35400</v>
      </c>
      <c r="N142" s="4" t="s">
        <v>95</v>
      </c>
    </row>
    <row r="143" spans="1:14" x14ac:dyDescent="0.3">
      <c r="A143" s="5">
        <v>42540</v>
      </c>
      <c r="B143" s="4" t="s">
        <v>97</v>
      </c>
      <c r="C143" s="4" t="s">
        <v>22</v>
      </c>
      <c r="F143" s="4" t="s">
        <v>485</v>
      </c>
      <c r="G143" s="4" t="s">
        <v>101</v>
      </c>
      <c r="H143" s="4" t="s">
        <v>486</v>
      </c>
      <c r="J143" s="4" t="s">
        <v>16</v>
      </c>
      <c r="K143" s="4" t="s">
        <v>103</v>
      </c>
      <c r="L143" s="4" t="s">
        <v>91</v>
      </c>
      <c r="M143" s="4">
        <v>13400</v>
      </c>
      <c r="N143" s="4" t="s">
        <v>95</v>
      </c>
    </row>
    <row r="144" spans="1:14" x14ac:dyDescent="0.3">
      <c r="A144" s="5">
        <v>42528</v>
      </c>
      <c r="B144" s="4" t="s">
        <v>97</v>
      </c>
      <c r="C144" s="4" t="s">
        <v>122</v>
      </c>
      <c r="F144" s="4" t="s">
        <v>487</v>
      </c>
      <c r="G144" s="4" t="s">
        <v>488</v>
      </c>
      <c r="H144" s="4" t="s">
        <v>489</v>
      </c>
      <c r="J144" s="4" t="s">
        <v>90</v>
      </c>
      <c r="K144" s="4" t="s">
        <v>103</v>
      </c>
      <c r="L144" s="4" t="s">
        <v>91</v>
      </c>
      <c r="M144" s="4">
        <v>18200</v>
      </c>
      <c r="N144" s="4" t="s">
        <v>95</v>
      </c>
    </row>
    <row r="145" spans="1:14" x14ac:dyDescent="0.3">
      <c r="A145" s="5">
        <v>42552</v>
      </c>
      <c r="B145" s="4" t="s">
        <v>115</v>
      </c>
      <c r="C145" s="4" t="s">
        <v>22</v>
      </c>
      <c r="F145" s="4" t="s">
        <v>490</v>
      </c>
      <c r="G145" s="4" t="s">
        <v>117</v>
      </c>
      <c r="H145" s="4" t="s">
        <v>491</v>
      </c>
      <c r="J145" s="4" t="s">
        <v>16</v>
      </c>
      <c r="K145" s="4" t="s">
        <v>114</v>
      </c>
      <c r="L145" s="4" t="s">
        <v>91</v>
      </c>
      <c r="M145" s="4">
        <v>23600</v>
      </c>
      <c r="N145" s="4" t="s">
        <v>95</v>
      </c>
    </row>
    <row r="146" spans="1:14" x14ac:dyDescent="0.3">
      <c r="A146" s="5">
        <v>42544</v>
      </c>
      <c r="B146" s="4" t="s">
        <v>104</v>
      </c>
      <c r="C146" s="4" t="s">
        <v>22</v>
      </c>
      <c r="F146" s="4" t="s">
        <v>492</v>
      </c>
      <c r="G146" s="4" t="s">
        <v>117</v>
      </c>
      <c r="H146" s="4" t="s">
        <v>493</v>
      </c>
      <c r="J146" s="4" t="s">
        <v>90</v>
      </c>
      <c r="K146" s="4" t="s">
        <v>114</v>
      </c>
      <c r="L146" s="4" t="s">
        <v>91</v>
      </c>
      <c r="M146" s="4">
        <v>18600</v>
      </c>
      <c r="N146" s="4" t="s">
        <v>95</v>
      </c>
    </row>
    <row r="147" spans="1:14" x14ac:dyDescent="0.3">
      <c r="A147" s="5">
        <v>42540</v>
      </c>
      <c r="B147" s="4" t="s">
        <v>97</v>
      </c>
      <c r="C147" s="4" t="s">
        <v>184</v>
      </c>
      <c r="F147" s="4" t="s">
        <v>494</v>
      </c>
      <c r="G147" s="4" t="s">
        <v>117</v>
      </c>
      <c r="H147" s="4" t="s">
        <v>495</v>
      </c>
      <c r="J147" s="4" t="s">
        <v>16</v>
      </c>
      <c r="K147" s="4" t="s">
        <v>103</v>
      </c>
      <c r="L147" s="4" t="s">
        <v>91</v>
      </c>
      <c r="M147" s="4">
        <v>10800</v>
      </c>
      <c r="N147" s="4" t="s">
        <v>96</v>
      </c>
    </row>
    <row r="148" spans="1:14" x14ac:dyDescent="0.3">
      <c r="A148" s="5">
        <v>42552</v>
      </c>
      <c r="B148" s="4" t="s">
        <v>115</v>
      </c>
      <c r="C148" s="4" t="s">
        <v>22</v>
      </c>
      <c r="F148" s="4" t="s">
        <v>496</v>
      </c>
      <c r="G148" s="4" t="s">
        <v>117</v>
      </c>
      <c r="H148" s="4" t="s">
        <v>497</v>
      </c>
      <c r="J148" s="4" t="s">
        <v>16</v>
      </c>
      <c r="K148" s="4" t="s">
        <v>114</v>
      </c>
      <c r="L148" s="4" t="s">
        <v>91</v>
      </c>
      <c r="M148" s="4">
        <v>16000</v>
      </c>
      <c r="N148" s="4" t="s">
        <v>95</v>
      </c>
    </row>
    <row r="149" spans="1:14" x14ac:dyDescent="0.3">
      <c r="A149" s="5">
        <v>42543</v>
      </c>
      <c r="B149" s="4" t="s">
        <v>115</v>
      </c>
      <c r="C149" s="4" t="s">
        <v>22</v>
      </c>
      <c r="F149" s="4" t="s">
        <v>498</v>
      </c>
      <c r="G149" s="4" t="s">
        <v>117</v>
      </c>
      <c r="H149" s="4" t="s">
        <v>499</v>
      </c>
      <c r="J149" s="4" t="s">
        <v>16</v>
      </c>
      <c r="K149" s="4" t="s">
        <v>114</v>
      </c>
      <c r="L149" s="4" t="s">
        <v>91</v>
      </c>
      <c r="M149" s="4">
        <v>10200</v>
      </c>
      <c r="N149" s="4" t="s">
        <v>95</v>
      </c>
    </row>
    <row r="150" spans="1:14" x14ac:dyDescent="0.3">
      <c r="A150" s="5">
        <v>42552</v>
      </c>
      <c r="B150" s="4" t="s">
        <v>115</v>
      </c>
      <c r="C150" s="4" t="s">
        <v>22</v>
      </c>
      <c r="F150" s="4" t="s">
        <v>500</v>
      </c>
      <c r="G150" s="4" t="s">
        <v>117</v>
      </c>
      <c r="H150" s="4" t="s">
        <v>501</v>
      </c>
      <c r="J150" s="4" t="s">
        <v>16</v>
      </c>
      <c r="K150" s="4" t="s">
        <v>114</v>
      </c>
      <c r="L150" s="4" t="s">
        <v>91</v>
      </c>
      <c r="M150" s="4">
        <v>17800</v>
      </c>
      <c r="N150" s="4" t="s">
        <v>96</v>
      </c>
    </row>
    <row r="151" spans="1:14" x14ac:dyDescent="0.3">
      <c r="A151" s="5">
        <v>42537</v>
      </c>
      <c r="B151" s="4" t="s">
        <v>104</v>
      </c>
      <c r="C151" s="4" t="s">
        <v>22</v>
      </c>
      <c r="F151" s="4" t="s">
        <v>502</v>
      </c>
      <c r="G151" s="4" t="s">
        <v>503</v>
      </c>
      <c r="H151" s="4" t="s">
        <v>504</v>
      </c>
      <c r="J151" s="4" t="s">
        <v>90</v>
      </c>
      <c r="K151" s="4" t="s">
        <v>114</v>
      </c>
      <c r="L151" s="4" t="s">
        <v>91</v>
      </c>
      <c r="M151" s="4">
        <v>24800</v>
      </c>
      <c r="N151" s="4" t="s">
        <v>95</v>
      </c>
    </row>
    <row r="152" spans="1:14" x14ac:dyDescent="0.3">
      <c r="A152" s="5">
        <v>42540</v>
      </c>
      <c r="B152" s="4" t="s">
        <v>97</v>
      </c>
      <c r="C152" s="4" t="s">
        <v>22</v>
      </c>
      <c r="F152" s="4" t="s">
        <v>505</v>
      </c>
      <c r="G152" s="4" t="s">
        <v>117</v>
      </c>
      <c r="H152" s="4" t="s">
        <v>506</v>
      </c>
      <c r="J152" s="4" t="s">
        <v>16</v>
      </c>
      <c r="K152" s="4" t="s">
        <v>114</v>
      </c>
      <c r="L152" s="4" t="s">
        <v>91</v>
      </c>
      <c r="M152" s="4">
        <v>16200</v>
      </c>
      <c r="N152" s="4" t="s">
        <v>95</v>
      </c>
    </row>
    <row r="153" spans="1:14" x14ac:dyDescent="0.3">
      <c r="A153" s="5">
        <v>42544</v>
      </c>
      <c r="B153" s="4" t="s">
        <v>104</v>
      </c>
      <c r="C153" s="4" t="s">
        <v>22</v>
      </c>
      <c r="F153" s="4" t="s">
        <v>507</v>
      </c>
      <c r="G153" s="4" t="s">
        <v>117</v>
      </c>
      <c r="H153" s="4" t="s">
        <v>508</v>
      </c>
      <c r="J153" s="4" t="s">
        <v>90</v>
      </c>
      <c r="K153" s="4" t="s">
        <v>114</v>
      </c>
      <c r="L153" s="4" t="s">
        <v>91</v>
      </c>
      <c r="M153" s="4">
        <v>18600</v>
      </c>
      <c r="N153" s="4" t="s">
        <v>95</v>
      </c>
    </row>
    <row r="154" spans="1:14" x14ac:dyDescent="0.3">
      <c r="A154" s="5">
        <v>42548</v>
      </c>
      <c r="B154" s="4" t="s">
        <v>97</v>
      </c>
      <c r="C154" s="4" t="s">
        <v>22</v>
      </c>
      <c r="F154" s="4" t="s">
        <v>509</v>
      </c>
      <c r="G154" s="4" t="s">
        <v>510</v>
      </c>
      <c r="H154" s="4" t="s">
        <v>511</v>
      </c>
      <c r="J154" s="4" t="s">
        <v>16</v>
      </c>
      <c r="K154" s="4" t="s">
        <v>114</v>
      </c>
      <c r="L154" s="4" t="s">
        <v>91</v>
      </c>
      <c r="M154" s="4">
        <v>13000</v>
      </c>
      <c r="N154" s="4" t="s">
        <v>96</v>
      </c>
    </row>
    <row r="155" spans="1:14" x14ac:dyDescent="0.3">
      <c r="A155" s="5">
        <v>42540</v>
      </c>
      <c r="B155" s="4" t="s">
        <v>97</v>
      </c>
      <c r="C155" s="4" t="s">
        <v>22</v>
      </c>
      <c r="F155" s="4" t="s">
        <v>512</v>
      </c>
      <c r="G155" s="4" t="s">
        <v>510</v>
      </c>
      <c r="H155" s="4" t="s">
        <v>513</v>
      </c>
      <c r="J155" s="4" t="s">
        <v>16</v>
      </c>
      <c r="K155" s="4" t="s">
        <v>114</v>
      </c>
      <c r="L155" s="4" t="s">
        <v>91</v>
      </c>
      <c r="M155" s="4">
        <v>12000</v>
      </c>
      <c r="N155" s="4" t="s">
        <v>96</v>
      </c>
    </row>
    <row r="156" spans="1:14" x14ac:dyDescent="0.3">
      <c r="A156" s="5">
        <v>42545</v>
      </c>
      <c r="B156" s="4" t="s">
        <v>104</v>
      </c>
      <c r="C156" s="4" t="s">
        <v>22</v>
      </c>
      <c r="F156" s="4" t="s">
        <v>514</v>
      </c>
      <c r="G156" s="4" t="s">
        <v>510</v>
      </c>
      <c r="H156" s="4" t="s">
        <v>515</v>
      </c>
      <c r="J156" s="4" t="s">
        <v>90</v>
      </c>
      <c r="K156" s="4" t="s">
        <v>114</v>
      </c>
      <c r="L156" s="4" t="s">
        <v>91</v>
      </c>
      <c r="M156" s="4">
        <v>30800</v>
      </c>
      <c r="N156" s="4" t="s">
        <v>95</v>
      </c>
    </row>
    <row r="157" spans="1:14" x14ac:dyDescent="0.3">
      <c r="A157" s="5">
        <v>42539</v>
      </c>
      <c r="B157" s="4" t="s">
        <v>104</v>
      </c>
      <c r="C157" s="4" t="s">
        <v>22</v>
      </c>
      <c r="F157" s="4" t="s">
        <v>516</v>
      </c>
      <c r="G157" s="4" t="s">
        <v>517</v>
      </c>
      <c r="H157" s="4" t="s">
        <v>518</v>
      </c>
      <c r="J157" s="4" t="s">
        <v>16</v>
      </c>
      <c r="K157" s="4" t="s">
        <v>114</v>
      </c>
      <c r="L157" s="4" t="s">
        <v>91</v>
      </c>
      <c r="M157" s="4">
        <v>18600</v>
      </c>
      <c r="N157" s="4" t="s">
        <v>95</v>
      </c>
    </row>
    <row r="158" spans="1:14" x14ac:dyDescent="0.3">
      <c r="A158" s="5">
        <v>42529</v>
      </c>
      <c r="B158" s="4" t="s">
        <v>137</v>
      </c>
      <c r="C158" s="4" t="s">
        <v>181</v>
      </c>
      <c r="F158" s="4" t="s">
        <v>519</v>
      </c>
      <c r="G158" s="4" t="s">
        <v>520</v>
      </c>
      <c r="H158" s="4" t="s">
        <v>521</v>
      </c>
      <c r="J158" s="4" t="s">
        <v>90</v>
      </c>
      <c r="K158" s="4" t="s">
        <v>103</v>
      </c>
      <c r="L158" s="4" t="s">
        <v>91</v>
      </c>
      <c r="M158" s="4">
        <v>35000</v>
      </c>
      <c r="N158" s="4" t="s">
        <v>95</v>
      </c>
    </row>
    <row r="159" spans="1:14" x14ac:dyDescent="0.3">
      <c r="A159" s="5">
        <v>42523</v>
      </c>
      <c r="B159" s="4" t="s">
        <v>104</v>
      </c>
      <c r="C159" s="4" t="s">
        <v>98</v>
      </c>
      <c r="D159" s="5">
        <v>42651</v>
      </c>
      <c r="E159" s="4" t="s">
        <v>99</v>
      </c>
      <c r="F159" s="4" t="s">
        <v>522</v>
      </c>
      <c r="G159" s="4" t="s">
        <v>523</v>
      </c>
      <c r="H159" s="4" t="s">
        <v>524</v>
      </c>
      <c r="I159" s="4" t="s">
        <v>15</v>
      </c>
      <c r="J159" s="4" t="s">
        <v>90</v>
      </c>
      <c r="K159" s="4" t="s">
        <v>114</v>
      </c>
      <c r="L159" s="4" t="s">
        <v>91</v>
      </c>
      <c r="M159" s="4">
        <v>21800</v>
      </c>
      <c r="N159" s="4" t="s">
        <v>95</v>
      </c>
    </row>
    <row r="160" spans="1:14" x14ac:dyDescent="0.3">
      <c r="A160" s="5">
        <v>42536</v>
      </c>
      <c r="B160" s="4" t="s">
        <v>525</v>
      </c>
      <c r="C160" s="4" t="s">
        <v>22</v>
      </c>
      <c r="F160" s="4" t="s">
        <v>526</v>
      </c>
      <c r="G160" s="4" t="s">
        <v>527</v>
      </c>
      <c r="H160" s="4" t="s">
        <v>528</v>
      </c>
      <c r="J160" s="4" t="s">
        <v>90</v>
      </c>
      <c r="K160" s="4" t="s">
        <v>114</v>
      </c>
      <c r="L160" s="4" t="s">
        <v>91</v>
      </c>
      <c r="M160" s="4">
        <v>25800</v>
      </c>
      <c r="N160" s="4" t="s">
        <v>96</v>
      </c>
    </row>
    <row r="161" spans="1:14" x14ac:dyDescent="0.3">
      <c r="A161" s="5">
        <v>42524</v>
      </c>
      <c r="B161" s="4" t="s">
        <v>137</v>
      </c>
      <c r="C161" s="4" t="s">
        <v>98</v>
      </c>
      <c r="D161" s="5">
        <v>42653</v>
      </c>
      <c r="E161" s="4" t="s">
        <v>99</v>
      </c>
      <c r="F161" s="4" t="s">
        <v>529</v>
      </c>
      <c r="G161" s="4" t="s">
        <v>211</v>
      </c>
      <c r="H161" s="4" t="s">
        <v>530</v>
      </c>
      <c r="I161" s="4" t="s">
        <v>15</v>
      </c>
      <c r="J161" s="4" t="s">
        <v>90</v>
      </c>
      <c r="K161" s="4" t="s">
        <v>114</v>
      </c>
      <c r="L161" s="4" t="s">
        <v>91</v>
      </c>
      <c r="M161" s="4">
        <v>26600</v>
      </c>
      <c r="N161" s="4" t="s">
        <v>96</v>
      </c>
    </row>
    <row r="162" spans="1:14" x14ac:dyDescent="0.3">
      <c r="A162" s="5">
        <v>42538</v>
      </c>
      <c r="B162" s="4" t="s">
        <v>104</v>
      </c>
      <c r="C162" s="4" t="s">
        <v>181</v>
      </c>
      <c r="F162" s="4" t="s">
        <v>531</v>
      </c>
      <c r="G162" s="4" t="s">
        <v>532</v>
      </c>
      <c r="H162" s="4" t="s">
        <v>533</v>
      </c>
      <c r="J162" s="4" t="s">
        <v>90</v>
      </c>
      <c r="K162" s="4" t="s">
        <v>103</v>
      </c>
      <c r="L162" s="4" t="s">
        <v>91</v>
      </c>
      <c r="M162" s="4">
        <v>35600</v>
      </c>
      <c r="N162" s="4" t="s">
        <v>95</v>
      </c>
    </row>
    <row r="163" spans="1:14" x14ac:dyDescent="0.3">
      <c r="A163" s="5">
        <v>42540</v>
      </c>
      <c r="B163" s="4" t="s">
        <v>97</v>
      </c>
      <c r="C163" s="4" t="s">
        <v>22</v>
      </c>
      <c r="F163" s="4" t="s">
        <v>534</v>
      </c>
      <c r="G163" s="4" t="s">
        <v>535</v>
      </c>
      <c r="H163" s="4" t="s">
        <v>536</v>
      </c>
      <c r="J163" s="4" t="s">
        <v>16</v>
      </c>
      <c r="K163" s="4" t="s">
        <v>103</v>
      </c>
      <c r="L163" s="4" t="s">
        <v>91</v>
      </c>
      <c r="M163" s="4">
        <v>23400</v>
      </c>
      <c r="N163" s="4" t="s">
        <v>95</v>
      </c>
    </row>
    <row r="164" spans="1:14" x14ac:dyDescent="0.3">
      <c r="A164" s="5">
        <v>42528</v>
      </c>
      <c r="B164" s="4" t="s">
        <v>97</v>
      </c>
      <c r="C164" s="4" t="s">
        <v>22</v>
      </c>
      <c r="F164" s="4" t="s">
        <v>537</v>
      </c>
      <c r="G164" s="4" t="s">
        <v>427</v>
      </c>
      <c r="H164" s="4" t="s">
        <v>538</v>
      </c>
      <c r="J164" s="4" t="s">
        <v>90</v>
      </c>
      <c r="K164" s="4" t="s">
        <v>453</v>
      </c>
      <c r="L164" s="4" t="s">
        <v>93</v>
      </c>
      <c r="M164" s="4">
        <v>23000</v>
      </c>
      <c r="N164" s="4" t="s">
        <v>95</v>
      </c>
    </row>
    <row r="165" spans="1:14" x14ac:dyDescent="0.3">
      <c r="A165" s="5">
        <v>42541</v>
      </c>
      <c r="B165" s="4" t="s">
        <v>176</v>
      </c>
      <c r="C165" s="4" t="s">
        <v>22</v>
      </c>
      <c r="F165" s="4" t="s">
        <v>539</v>
      </c>
      <c r="G165" s="4" t="s">
        <v>540</v>
      </c>
      <c r="H165" s="4" t="s">
        <v>541</v>
      </c>
      <c r="J165" s="4" t="s">
        <v>16</v>
      </c>
      <c r="K165" s="4" t="s">
        <v>114</v>
      </c>
      <c r="L165" s="4" t="s">
        <v>91</v>
      </c>
      <c r="M165" s="4">
        <v>14200</v>
      </c>
      <c r="N165" s="4" t="s">
        <v>95</v>
      </c>
    </row>
    <row r="166" spans="1:14" x14ac:dyDescent="0.3">
      <c r="A166" s="5">
        <v>42528</v>
      </c>
      <c r="B166" s="4" t="s">
        <v>137</v>
      </c>
      <c r="C166" s="4" t="s">
        <v>181</v>
      </c>
      <c r="F166" s="4" t="s">
        <v>542</v>
      </c>
      <c r="G166" s="4" t="s">
        <v>543</v>
      </c>
      <c r="H166" s="4" t="s">
        <v>544</v>
      </c>
      <c r="J166" s="4" t="s">
        <v>16</v>
      </c>
      <c r="K166" s="4" t="s">
        <v>114</v>
      </c>
      <c r="L166" s="4" t="s">
        <v>91</v>
      </c>
      <c r="M166" s="4">
        <v>33400</v>
      </c>
      <c r="N166" s="4" t="s">
        <v>95</v>
      </c>
    </row>
    <row r="167" spans="1:14" x14ac:dyDescent="0.3">
      <c r="A167" s="5">
        <v>42543</v>
      </c>
      <c r="B167" s="4" t="s">
        <v>97</v>
      </c>
      <c r="C167" s="4" t="s">
        <v>22</v>
      </c>
      <c r="F167" s="4" t="s">
        <v>545</v>
      </c>
      <c r="G167" s="4" t="s">
        <v>546</v>
      </c>
      <c r="H167" s="4" t="s">
        <v>547</v>
      </c>
      <c r="J167" s="4" t="s">
        <v>90</v>
      </c>
      <c r="K167" s="4" t="s">
        <v>114</v>
      </c>
      <c r="L167" s="4" t="s">
        <v>91</v>
      </c>
      <c r="M167" s="4">
        <v>14200</v>
      </c>
      <c r="N167" s="4" t="s">
        <v>95</v>
      </c>
    </row>
    <row r="168" spans="1:14" x14ac:dyDescent="0.3">
      <c r="A168" s="5">
        <v>42552</v>
      </c>
      <c r="B168" s="4" t="s">
        <v>137</v>
      </c>
      <c r="C168" s="4" t="s">
        <v>22</v>
      </c>
      <c r="F168" s="4" t="s">
        <v>548</v>
      </c>
      <c r="G168" s="4" t="s">
        <v>549</v>
      </c>
      <c r="H168" s="4" t="s">
        <v>550</v>
      </c>
      <c r="J168" s="4" t="s">
        <v>90</v>
      </c>
      <c r="K168" s="4" t="s">
        <v>103</v>
      </c>
      <c r="L168" s="4" t="s">
        <v>91</v>
      </c>
      <c r="M168" s="4">
        <v>29000</v>
      </c>
      <c r="N168" s="4" t="s">
        <v>95</v>
      </c>
    </row>
    <row r="169" spans="1:14" x14ac:dyDescent="0.3">
      <c r="A169" s="5">
        <v>42552</v>
      </c>
      <c r="B169" s="4" t="s">
        <v>115</v>
      </c>
      <c r="C169" s="4" t="s">
        <v>22</v>
      </c>
      <c r="F169" s="4" t="s">
        <v>551</v>
      </c>
      <c r="G169" s="4" t="s">
        <v>552</v>
      </c>
      <c r="H169" s="4" t="s">
        <v>553</v>
      </c>
      <c r="J169" s="4" t="s">
        <v>16</v>
      </c>
      <c r="K169" s="4" t="s">
        <v>114</v>
      </c>
      <c r="L169" s="4" t="s">
        <v>91</v>
      </c>
      <c r="M169" s="4">
        <v>20200</v>
      </c>
      <c r="N169" s="4" t="s">
        <v>95</v>
      </c>
    </row>
    <row r="170" spans="1:14" x14ac:dyDescent="0.3">
      <c r="A170" s="5">
        <v>42549</v>
      </c>
      <c r="B170" s="4" t="s">
        <v>104</v>
      </c>
      <c r="C170" s="4" t="s">
        <v>22</v>
      </c>
      <c r="F170" s="4" t="s">
        <v>554</v>
      </c>
      <c r="G170" s="4" t="s">
        <v>555</v>
      </c>
      <c r="H170" s="4" t="s">
        <v>556</v>
      </c>
      <c r="J170" s="4" t="s">
        <v>90</v>
      </c>
      <c r="K170" s="4" t="s">
        <v>114</v>
      </c>
      <c r="L170" s="4" t="s">
        <v>91</v>
      </c>
      <c r="M170" s="4">
        <v>14000</v>
      </c>
      <c r="N170" s="4" t="s">
        <v>95</v>
      </c>
    </row>
    <row r="171" spans="1:14" x14ac:dyDescent="0.3">
      <c r="A171" s="5">
        <v>42538</v>
      </c>
      <c r="B171" s="4" t="s">
        <v>104</v>
      </c>
      <c r="C171" s="4" t="s">
        <v>22</v>
      </c>
      <c r="F171" s="4" t="s">
        <v>557</v>
      </c>
      <c r="G171" s="4" t="s">
        <v>211</v>
      </c>
      <c r="H171" s="4" t="s">
        <v>558</v>
      </c>
      <c r="J171" s="4" t="s">
        <v>16</v>
      </c>
      <c r="K171" s="4" t="s">
        <v>114</v>
      </c>
      <c r="L171" s="4" t="s">
        <v>91</v>
      </c>
      <c r="M171" s="4">
        <v>23400</v>
      </c>
      <c r="N171" s="4" t="s">
        <v>95</v>
      </c>
    </row>
    <row r="172" spans="1:14" x14ac:dyDescent="0.3">
      <c r="A172" s="5">
        <v>42552</v>
      </c>
      <c r="B172" s="4" t="s">
        <v>104</v>
      </c>
      <c r="C172" s="4" t="s">
        <v>22</v>
      </c>
      <c r="F172" s="4" t="s">
        <v>559</v>
      </c>
      <c r="G172" s="4" t="s">
        <v>560</v>
      </c>
      <c r="H172" s="4" t="s">
        <v>561</v>
      </c>
      <c r="J172" s="4" t="s">
        <v>90</v>
      </c>
      <c r="K172" s="4" t="s">
        <v>114</v>
      </c>
      <c r="L172" s="4" t="s">
        <v>91</v>
      </c>
      <c r="M172" s="4">
        <v>23400</v>
      </c>
      <c r="N172" s="4" t="s">
        <v>95</v>
      </c>
    </row>
    <row r="173" spans="1:14" x14ac:dyDescent="0.3">
      <c r="A173" s="5">
        <v>42555</v>
      </c>
      <c r="B173" s="4" t="s">
        <v>137</v>
      </c>
      <c r="C173" s="4" t="s">
        <v>122</v>
      </c>
      <c r="F173" s="4" t="s">
        <v>562</v>
      </c>
      <c r="G173" s="4" t="s">
        <v>560</v>
      </c>
      <c r="H173" s="4" t="s">
        <v>563</v>
      </c>
      <c r="J173" s="4" t="s">
        <v>90</v>
      </c>
      <c r="K173" s="4" t="s">
        <v>114</v>
      </c>
      <c r="L173" s="4" t="s">
        <v>91</v>
      </c>
      <c r="M173" s="4">
        <v>31200</v>
      </c>
      <c r="N173" s="4" t="s">
        <v>95</v>
      </c>
    </row>
    <row r="174" spans="1:14" x14ac:dyDescent="0.3">
      <c r="A174" s="5">
        <v>42543</v>
      </c>
      <c r="B174" s="4" t="s">
        <v>97</v>
      </c>
      <c r="C174" s="4" t="s">
        <v>98</v>
      </c>
      <c r="D174" s="5">
        <v>42655</v>
      </c>
      <c r="E174" s="4" t="s">
        <v>99</v>
      </c>
      <c r="F174" s="4" t="s">
        <v>564</v>
      </c>
      <c r="G174" s="4" t="s">
        <v>565</v>
      </c>
      <c r="H174" s="4" t="s">
        <v>566</v>
      </c>
      <c r="I174" s="4" t="s">
        <v>15</v>
      </c>
      <c r="J174" s="4" t="s">
        <v>16</v>
      </c>
      <c r="K174" s="4" t="s">
        <v>114</v>
      </c>
      <c r="L174" s="4" t="s">
        <v>91</v>
      </c>
      <c r="M174" s="4">
        <v>32400</v>
      </c>
      <c r="N174" s="4" t="s">
        <v>96</v>
      </c>
    </row>
    <row r="175" spans="1:14" x14ac:dyDescent="0.3">
      <c r="A175" s="5">
        <v>42540</v>
      </c>
      <c r="B175" s="4" t="s">
        <v>97</v>
      </c>
      <c r="C175" s="4" t="s">
        <v>122</v>
      </c>
      <c r="F175" s="4" t="s">
        <v>567</v>
      </c>
      <c r="G175" s="4" t="s">
        <v>565</v>
      </c>
      <c r="H175" s="4" t="s">
        <v>568</v>
      </c>
      <c r="J175" s="4" t="s">
        <v>16</v>
      </c>
      <c r="K175" s="4" t="s">
        <v>103</v>
      </c>
      <c r="L175" s="4" t="s">
        <v>91</v>
      </c>
      <c r="M175" s="4">
        <v>27000</v>
      </c>
      <c r="N175" s="4" t="s">
        <v>95</v>
      </c>
    </row>
    <row r="176" spans="1:14" x14ac:dyDescent="0.3">
      <c r="A176" s="5">
        <v>42531</v>
      </c>
      <c r="B176" s="4" t="s">
        <v>104</v>
      </c>
      <c r="C176" s="4" t="s">
        <v>98</v>
      </c>
      <c r="D176" s="5">
        <v>42644</v>
      </c>
      <c r="E176" s="4" t="s">
        <v>99</v>
      </c>
      <c r="F176" s="4" t="s">
        <v>569</v>
      </c>
      <c r="G176" s="4" t="s">
        <v>570</v>
      </c>
      <c r="H176" s="4" t="s">
        <v>571</v>
      </c>
      <c r="I176" s="4" t="s">
        <v>15</v>
      </c>
      <c r="J176" s="4" t="s">
        <v>16</v>
      </c>
      <c r="K176" s="4" t="s">
        <v>114</v>
      </c>
      <c r="L176" s="4" t="s">
        <v>91</v>
      </c>
      <c r="M176" s="4">
        <v>28000</v>
      </c>
      <c r="N176" s="4" t="s">
        <v>95</v>
      </c>
    </row>
    <row r="177" spans="1:14" x14ac:dyDescent="0.3">
      <c r="A177" s="5">
        <v>42535</v>
      </c>
      <c r="B177" s="4" t="s">
        <v>104</v>
      </c>
      <c r="C177" s="4" t="s">
        <v>98</v>
      </c>
      <c r="D177" s="5">
        <v>42647</v>
      </c>
      <c r="E177" s="4" t="s">
        <v>99</v>
      </c>
      <c r="F177" s="4" t="s">
        <v>569</v>
      </c>
      <c r="G177" s="4" t="s">
        <v>570</v>
      </c>
      <c r="H177" s="4" t="s">
        <v>571</v>
      </c>
      <c r="I177" s="4" t="s">
        <v>15</v>
      </c>
      <c r="J177" s="4" t="s">
        <v>16</v>
      </c>
      <c r="K177" s="4" t="s">
        <v>114</v>
      </c>
      <c r="L177" s="4" t="s">
        <v>91</v>
      </c>
      <c r="M177" s="4">
        <v>27400</v>
      </c>
      <c r="N177" s="4" t="s">
        <v>95</v>
      </c>
    </row>
    <row r="178" spans="1:14" x14ac:dyDescent="0.3">
      <c r="A178" s="5">
        <v>42537</v>
      </c>
      <c r="B178" s="4" t="s">
        <v>104</v>
      </c>
      <c r="C178" s="4" t="s">
        <v>22</v>
      </c>
      <c r="F178" s="4" t="s">
        <v>572</v>
      </c>
      <c r="G178" s="4" t="s">
        <v>570</v>
      </c>
      <c r="H178" s="4" t="s">
        <v>573</v>
      </c>
      <c r="J178" s="4" t="s">
        <v>90</v>
      </c>
      <c r="K178" s="4" t="s">
        <v>114</v>
      </c>
      <c r="L178" s="4" t="s">
        <v>91</v>
      </c>
      <c r="M178" s="4">
        <v>15400</v>
      </c>
      <c r="N178" s="4" t="s">
        <v>95</v>
      </c>
    </row>
    <row r="179" spans="1:14" x14ac:dyDescent="0.3">
      <c r="A179" s="5">
        <v>42552</v>
      </c>
      <c r="B179" s="4" t="s">
        <v>115</v>
      </c>
      <c r="C179" s="4" t="s">
        <v>22</v>
      </c>
      <c r="F179" s="4" t="s">
        <v>574</v>
      </c>
      <c r="G179" s="4" t="s">
        <v>575</v>
      </c>
      <c r="H179" s="4" t="s">
        <v>576</v>
      </c>
      <c r="J179" s="4" t="s">
        <v>16</v>
      </c>
      <c r="K179" s="4" t="s">
        <v>114</v>
      </c>
      <c r="L179" s="4" t="s">
        <v>91</v>
      </c>
      <c r="M179" s="4">
        <v>21600</v>
      </c>
      <c r="N179" s="4" t="s">
        <v>95</v>
      </c>
    </row>
    <row r="180" spans="1:14" x14ac:dyDescent="0.3">
      <c r="A180" s="5">
        <v>42544</v>
      </c>
      <c r="B180" s="4" t="s">
        <v>176</v>
      </c>
      <c r="C180" s="4" t="s">
        <v>98</v>
      </c>
      <c r="D180" s="5">
        <v>42655</v>
      </c>
      <c r="E180" s="4" t="s">
        <v>99</v>
      </c>
      <c r="F180" s="4" t="s">
        <v>577</v>
      </c>
      <c r="G180" s="4" t="s">
        <v>578</v>
      </c>
      <c r="H180" s="4" t="s">
        <v>579</v>
      </c>
      <c r="I180" s="4" t="s">
        <v>15</v>
      </c>
      <c r="J180" s="4" t="s">
        <v>16</v>
      </c>
      <c r="K180" s="4" t="s">
        <v>114</v>
      </c>
      <c r="L180" s="4" t="s">
        <v>91</v>
      </c>
      <c r="M180" s="4">
        <v>19600</v>
      </c>
      <c r="N180" s="4" t="s">
        <v>96</v>
      </c>
    </row>
    <row r="181" spans="1:14" x14ac:dyDescent="0.3">
      <c r="A181" s="5">
        <v>42540</v>
      </c>
      <c r="B181" s="4" t="s">
        <v>97</v>
      </c>
      <c r="C181" s="4" t="s">
        <v>184</v>
      </c>
      <c r="F181" s="4" t="s">
        <v>580</v>
      </c>
      <c r="G181" s="4" t="s">
        <v>581</v>
      </c>
      <c r="H181" s="4" t="s">
        <v>582</v>
      </c>
      <c r="J181" s="4" t="s">
        <v>16</v>
      </c>
      <c r="K181" s="4" t="s">
        <v>114</v>
      </c>
      <c r="L181" s="4" t="s">
        <v>91</v>
      </c>
      <c r="M181" s="4">
        <v>13600</v>
      </c>
      <c r="N181" s="4" t="s">
        <v>95</v>
      </c>
    </row>
    <row r="182" spans="1:14" x14ac:dyDescent="0.3">
      <c r="A182" s="5">
        <v>42550</v>
      </c>
      <c r="B182" s="4" t="s">
        <v>104</v>
      </c>
      <c r="C182" s="4" t="s">
        <v>22</v>
      </c>
      <c r="F182" s="4" t="s">
        <v>583</v>
      </c>
      <c r="G182" s="4" t="s">
        <v>570</v>
      </c>
      <c r="H182" s="4" t="s">
        <v>584</v>
      </c>
      <c r="J182" s="4" t="s">
        <v>90</v>
      </c>
      <c r="K182" s="4" t="s">
        <v>103</v>
      </c>
      <c r="L182" s="4" t="s">
        <v>91</v>
      </c>
      <c r="M182" s="4">
        <v>29800</v>
      </c>
      <c r="N182" s="4" t="s">
        <v>95</v>
      </c>
    </row>
  </sheetData>
  <autoFilter ref="A1:N18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"/>
  <sheetViews>
    <sheetView workbookViewId="0"/>
  </sheetViews>
  <sheetFormatPr defaultRowHeight="14.4" x14ac:dyDescent="0.3"/>
  <cols>
    <col min="1" max="1" width="30.5546875" customWidth="1"/>
    <col min="2" max="2" width="14.5546875" bestFit="1" customWidth="1"/>
    <col min="3" max="3" width="8" bestFit="1" customWidth="1"/>
  </cols>
  <sheetData>
    <row r="3" spans="1:2" x14ac:dyDescent="0.3">
      <c r="A3" s="29" t="s">
        <v>604</v>
      </c>
    </row>
    <row r="4" spans="1:2" x14ac:dyDescent="0.3">
      <c r="A4" s="29" t="s">
        <v>88</v>
      </c>
      <c r="B4" t="s">
        <v>605</v>
      </c>
    </row>
    <row r="5" spans="1:2" x14ac:dyDescent="0.3">
      <c r="A5" t="s">
        <v>453</v>
      </c>
      <c r="B5" s="42">
        <v>59200</v>
      </c>
    </row>
    <row r="6" spans="1:2" x14ac:dyDescent="0.3">
      <c r="A6" t="s">
        <v>207</v>
      </c>
      <c r="B6" s="42">
        <v>494200</v>
      </c>
    </row>
    <row r="7" spans="1:2" x14ac:dyDescent="0.3">
      <c r="A7" t="s">
        <v>114</v>
      </c>
      <c r="B7" s="42">
        <v>2698600</v>
      </c>
    </row>
    <row r="8" spans="1:2" x14ac:dyDescent="0.3">
      <c r="A8" t="s">
        <v>103</v>
      </c>
      <c r="B8" s="42">
        <v>1063800</v>
      </c>
    </row>
    <row r="9" spans="1:2" x14ac:dyDescent="0.3">
      <c r="A9" t="s">
        <v>81</v>
      </c>
      <c r="B9" s="42">
        <v>4315800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zoomScale="80" zoomScaleNormal="80" workbookViewId="0"/>
  </sheetViews>
  <sheetFormatPr defaultColWidth="9.109375" defaultRowHeight="14.4" x14ac:dyDescent="0.3"/>
  <cols>
    <col min="1" max="1" width="16.44140625" style="1" bestFit="1" customWidth="1"/>
    <col min="2" max="2" width="18.88671875" style="1" bestFit="1" customWidth="1"/>
    <col min="3" max="3" width="21.44140625" style="1" bestFit="1" customWidth="1"/>
    <col min="4" max="4" width="24.44140625" style="1" bestFit="1" customWidth="1"/>
    <col min="5" max="5" width="14" style="1" bestFit="1" customWidth="1"/>
    <col min="6" max="6" width="28.33203125" style="1" bestFit="1" customWidth="1"/>
    <col min="7" max="7" width="24.88671875" style="1" bestFit="1" customWidth="1"/>
    <col min="8" max="16384" width="9.109375" style="1"/>
  </cols>
  <sheetData>
    <row r="1" spans="1:7" ht="15" x14ac:dyDescent="0.25">
      <c r="A1" s="8"/>
      <c r="B1" s="8"/>
    </row>
    <row r="2" spans="1:7" s="11" customFormat="1" ht="15" x14ac:dyDescent="0.25">
      <c r="A2" s="10" t="s">
        <v>61</v>
      </c>
      <c r="B2" s="32" t="s">
        <v>62</v>
      </c>
      <c r="C2" s="32"/>
      <c r="D2" s="32"/>
      <c r="E2" s="32"/>
      <c r="F2" s="32"/>
      <c r="G2" s="32"/>
    </row>
    <row r="3" spans="1:7" ht="15" x14ac:dyDescent="0.25">
      <c r="A3" s="9"/>
      <c r="B3" s="9"/>
    </row>
    <row r="4" spans="1:7" s="16" customFormat="1" ht="22.5" customHeight="1" x14ac:dyDescent="0.25">
      <c r="A4" s="13" t="s">
        <v>1</v>
      </c>
      <c r="B4" s="14" t="s">
        <v>2</v>
      </c>
      <c r="C4" s="14" t="s">
        <v>585</v>
      </c>
      <c r="D4" s="14" t="s">
        <v>5</v>
      </c>
      <c r="E4" s="14" t="s">
        <v>6</v>
      </c>
      <c r="F4" s="15" t="s">
        <v>63</v>
      </c>
      <c r="G4" s="15" t="s">
        <v>64</v>
      </c>
    </row>
    <row r="5" spans="1:7" s="4" customFormat="1" ht="15" x14ac:dyDescent="0.25">
      <c r="A5" s="5">
        <v>42522</v>
      </c>
      <c r="B5" s="4" t="s">
        <v>137</v>
      </c>
      <c r="C5" s="4" t="s">
        <v>211</v>
      </c>
      <c r="E5" s="4" t="s">
        <v>90</v>
      </c>
      <c r="F5" s="4" t="str">
        <f>IF(D5="Approvato","SI","NO")</f>
        <v>NO</v>
      </c>
      <c r="G5" s="4" t="str">
        <f>IF(AND(D5="Approvato",E5="Nuovo"),"OK","KO")</f>
        <v>KO</v>
      </c>
    </row>
    <row r="6" spans="1:7" s="4" customFormat="1" ht="15" x14ac:dyDescent="0.25">
      <c r="A6" s="5">
        <v>42529</v>
      </c>
      <c r="B6" s="4" t="s">
        <v>137</v>
      </c>
      <c r="C6" s="4" t="s">
        <v>223</v>
      </c>
      <c r="D6" s="4" t="s">
        <v>15</v>
      </c>
      <c r="E6" s="4" t="s">
        <v>90</v>
      </c>
    </row>
    <row r="7" spans="1:7" s="4" customFormat="1" ht="15" x14ac:dyDescent="0.25">
      <c r="A7" s="5">
        <v>42525</v>
      </c>
      <c r="B7" s="4" t="s">
        <v>104</v>
      </c>
      <c r="C7" s="4" t="s">
        <v>398</v>
      </c>
      <c r="D7" s="4" t="s">
        <v>60</v>
      </c>
      <c r="E7" s="4" t="s">
        <v>90</v>
      </c>
    </row>
    <row r="8" spans="1:7" s="4" customFormat="1" ht="15" x14ac:dyDescent="0.25">
      <c r="A8" s="5">
        <v>42527</v>
      </c>
      <c r="B8" s="4" t="s">
        <v>137</v>
      </c>
      <c r="C8" s="4" t="s">
        <v>211</v>
      </c>
      <c r="D8" s="4" t="s">
        <v>15</v>
      </c>
      <c r="E8" s="4" t="s">
        <v>90</v>
      </c>
    </row>
    <row r="9" spans="1:7" s="4" customFormat="1" ht="15" x14ac:dyDescent="0.25">
      <c r="A9" s="5">
        <v>42522</v>
      </c>
      <c r="B9" s="4" t="s">
        <v>137</v>
      </c>
      <c r="C9" s="4" t="s">
        <v>313</v>
      </c>
      <c r="D9" s="4" t="s">
        <v>15</v>
      </c>
      <c r="E9" s="4" t="s">
        <v>16</v>
      </c>
    </row>
    <row r="10" spans="1:7" s="4" customFormat="1" ht="15" x14ac:dyDescent="0.25">
      <c r="A10" s="5">
        <v>42527</v>
      </c>
      <c r="B10" s="4" t="s">
        <v>137</v>
      </c>
      <c r="C10" s="4" t="s">
        <v>325</v>
      </c>
      <c r="E10" s="4" t="s">
        <v>16</v>
      </c>
    </row>
    <row r="11" spans="1:7" s="4" customFormat="1" ht="15" x14ac:dyDescent="0.25">
      <c r="A11" s="5">
        <v>42529</v>
      </c>
      <c r="B11" s="4" t="s">
        <v>137</v>
      </c>
      <c r="C11" s="4" t="s">
        <v>366</v>
      </c>
      <c r="D11" s="4" t="s">
        <v>15</v>
      </c>
      <c r="E11" s="4" t="s">
        <v>16</v>
      </c>
    </row>
    <row r="12" spans="1:7" s="4" customFormat="1" ht="15" x14ac:dyDescent="0.25">
      <c r="A12" s="5">
        <v>42527</v>
      </c>
      <c r="B12" s="4" t="s">
        <v>137</v>
      </c>
      <c r="C12" s="4" t="s">
        <v>401</v>
      </c>
      <c r="E12" s="4" t="s">
        <v>16</v>
      </c>
    </row>
    <row r="13" spans="1:7" s="4" customFormat="1" ht="15" x14ac:dyDescent="0.25">
      <c r="A13" s="5">
        <v>42527</v>
      </c>
      <c r="B13" s="4" t="s">
        <v>137</v>
      </c>
      <c r="C13" s="4" t="s">
        <v>404</v>
      </c>
      <c r="E13" s="4" t="s">
        <v>16</v>
      </c>
    </row>
    <row r="14" spans="1:7" s="4" customFormat="1" ht="15" x14ac:dyDescent="0.25">
      <c r="A14" s="5">
        <v>42525</v>
      </c>
      <c r="B14" s="4" t="s">
        <v>104</v>
      </c>
      <c r="C14" s="4" t="s">
        <v>334</v>
      </c>
      <c r="D14" s="4" t="s">
        <v>60</v>
      </c>
      <c r="E14" s="4" t="s">
        <v>90</v>
      </c>
    </row>
    <row r="18" spans="1:7" s="11" customFormat="1" ht="15" x14ac:dyDescent="0.25">
      <c r="A18" s="10" t="s">
        <v>65</v>
      </c>
      <c r="B18" s="32" t="s">
        <v>62</v>
      </c>
      <c r="C18" s="32"/>
      <c r="D18" s="32"/>
      <c r="E18" s="32"/>
      <c r="F18" s="32"/>
      <c r="G18" s="32"/>
    </row>
    <row r="19" spans="1:7" ht="15" x14ac:dyDescent="0.25">
      <c r="A19" s="9"/>
      <c r="B19" s="9"/>
    </row>
    <row r="20" spans="1:7" s="16" customFormat="1" ht="22.5" customHeight="1" x14ac:dyDescent="0.25">
      <c r="A20" s="13" t="s">
        <v>1</v>
      </c>
      <c r="B20" s="14" t="s">
        <v>2</v>
      </c>
      <c r="C20" s="14" t="s">
        <v>585</v>
      </c>
      <c r="D20" s="6" t="s">
        <v>94</v>
      </c>
      <c r="E20" s="37"/>
      <c r="F20" s="15" t="s">
        <v>66</v>
      </c>
      <c r="G20" s="18" t="s">
        <v>67</v>
      </c>
    </row>
    <row r="21" spans="1:7" s="4" customFormat="1" ht="15" x14ac:dyDescent="0.25">
      <c r="A21" s="5">
        <v>42552</v>
      </c>
      <c r="B21" s="4" t="s">
        <v>115</v>
      </c>
      <c r="C21" s="4" t="s">
        <v>145</v>
      </c>
      <c r="D21" s="39">
        <v>25400</v>
      </c>
      <c r="E21" s="38"/>
      <c r="F21" s="4" t="str">
        <f>IF(D21&lt;30000,"Classe A",IF(D21&lt;35000,"Classe B","Classe C"))</f>
        <v>Classe A</v>
      </c>
      <c r="G21" s="4" t="s">
        <v>586</v>
      </c>
    </row>
    <row r="22" spans="1:7" s="4" customFormat="1" ht="15" x14ac:dyDescent="0.25">
      <c r="A22" s="5">
        <v>42552</v>
      </c>
      <c r="B22" s="4" t="s">
        <v>115</v>
      </c>
      <c r="C22" s="4" t="s">
        <v>117</v>
      </c>
      <c r="D22" s="39">
        <v>18400</v>
      </c>
      <c r="E22" s="38"/>
      <c r="G22" s="4" t="s">
        <v>588</v>
      </c>
    </row>
    <row r="23" spans="1:7" s="4" customFormat="1" ht="15" x14ac:dyDescent="0.25">
      <c r="A23" s="5">
        <v>42555</v>
      </c>
      <c r="B23" s="4" t="s">
        <v>137</v>
      </c>
      <c r="C23" s="4" t="s">
        <v>157</v>
      </c>
      <c r="D23" s="39">
        <v>20800</v>
      </c>
      <c r="E23" s="38"/>
      <c r="G23" s="4" t="s">
        <v>587</v>
      </c>
    </row>
    <row r="24" spans="1:7" s="4" customFormat="1" ht="15" x14ac:dyDescent="0.25">
      <c r="A24" s="5">
        <v>42524</v>
      </c>
      <c r="B24" s="4" t="s">
        <v>137</v>
      </c>
      <c r="C24" s="4" t="s">
        <v>174</v>
      </c>
      <c r="D24" s="39">
        <v>31800</v>
      </c>
      <c r="E24" s="38"/>
    </row>
    <row r="25" spans="1:7" s="4" customFormat="1" ht="15" x14ac:dyDescent="0.25">
      <c r="A25" s="5">
        <v>42529</v>
      </c>
      <c r="B25" s="4" t="s">
        <v>104</v>
      </c>
      <c r="C25" s="4" t="s">
        <v>465</v>
      </c>
      <c r="D25" s="39">
        <v>30200</v>
      </c>
      <c r="E25" s="38"/>
    </row>
    <row r="26" spans="1:7" s="4" customFormat="1" ht="15" x14ac:dyDescent="0.25">
      <c r="A26" s="5">
        <v>42552</v>
      </c>
      <c r="B26" s="4" t="s">
        <v>115</v>
      </c>
      <c r="C26" s="4" t="s">
        <v>476</v>
      </c>
      <c r="D26" s="39">
        <v>25000</v>
      </c>
      <c r="E26" s="38"/>
    </row>
    <row r="27" spans="1:7" s="4" customFormat="1" ht="15" x14ac:dyDescent="0.25">
      <c r="A27" s="5">
        <v>42552</v>
      </c>
      <c r="B27" s="4" t="s">
        <v>115</v>
      </c>
      <c r="C27" s="4" t="s">
        <v>334</v>
      </c>
      <c r="D27" s="39">
        <v>17000</v>
      </c>
      <c r="E27" s="38"/>
    </row>
    <row r="28" spans="1:7" s="4" customFormat="1" ht="15" x14ac:dyDescent="0.25">
      <c r="A28" s="5">
        <v>42552</v>
      </c>
      <c r="B28" s="4" t="s">
        <v>115</v>
      </c>
      <c r="C28" s="4" t="s">
        <v>117</v>
      </c>
      <c r="D28" s="39">
        <v>23600</v>
      </c>
      <c r="E28" s="38"/>
    </row>
    <row r="29" spans="1:7" s="4" customFormat="1" x14ac:dyDescent="0.3">
      <c r="A29" s="5">
        <v>42552</v>
      </c>
      <c r="B29" s="4" t="s">
        <v>104</v>
      </c>
      <c r="C29" s="4" t="s">
        <v>560</v>
      </c>
      <c r="D29" s="39">
        <v>23400</v>
      </c>
      <c r="E29" s="38"/>
    </row>
    <row r="30" spans="1:7" s="4" customFormat="1" x14ac:dyDescent="0.3">
      <c r="A30" s="5">
        <v>42555</v>
      </c>
      <c r="B30" s="4" t="s">
        <v>137</v>
      </c>
      <c r="C30" s="4" t="s">
        <v>560</v>
      </c>
      <c r="D30" s="39">
        <v>31200</v>
      </c>
      <c r="E30" s="38"/>
    </row>
  </sheetData>
  <mergeCells count="2">
    <mergeCell ref="B2:G2"/>
    <mergeCell ref="B18:G18"/>
  </mergeCells>
  <dataValidations disablePrompts="1" xWindow="723" yWindow="421" count="3">
    <dataValidation allowBlank="1" showInputMessage="1" showErrorMessage="1" promptTitle="Esercizio" prompt="Se l'Esito (colonna D) è approvato scrivere &quot;SI&quot;, altrimenti scrivere &quot;NO&quot;" sqref="F4"/>
    <dataValidation allowBlank="1" showInputMessage="1" showErrorMessage="1" promptTitle="Esercizio" prompt="Se l'Esito (colonna D) è Approvato e il cliente è Prospect (colonna E), scrivere &quot;OK&quot;, altrimenti scrivere &quot;KO&quot;" sqref="G4"/>
    <dataValidation allowBlank="1" showInputMessage="1" showErrorMessage="1" promptTitle="Esercizio" prompt="Indicare in che classe di fatturato(colonna Input G), ricade il numero ricompreso in colonna D" sqref="F20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showGridLines="0" workbookViewId="0"/>
  </sheetViews>
  <sheetFormatPr defaultRowHeight="14.4" x14ac:dyDescent="0.3"/>
  <cols>
    <col min="1" max="1" width="16.44140625" bestFit="1" customWidth="1"/>
    <col min="2" max="2" width="18.88671875" bestFit="1" customWidth="1"/>
    <col min="3" max="3" width="21.44140625" bestFit="1" customWidth="1"/>
    <col min="4" max="4" width="24.44140625" bestFit="1" customWidth="1"/>
    <col min="5" max="5" width="17.44140625" customWidth="1"/>
    <col min="6" max="6" width="13.44140625" bestFit="1" customWidth="1"/>
    <col min="7" max="7" width="24.88671875" bestFit="1" customWidth="1"/>
  </cols>
  <sheetData>
    <row r="2" spans="1:7" s="11" customFormat="1" ht="15" x14ac:dyDescent="0.25">
      <c r="A2" s="10" t="s">
        <v>61</v>
      </c>
      <c r="B2" s="32" t="s">
        <v>71</v>
      </c>
      <c r="C2" s="32"/>
      <c r="D2" s="32"/>
      <c r="E2" s="32"/>
      <c r="F2" s="32"/>
      <c r="G2" s="32"/>
    </row>
    <row r="3" spans="1:7" s="1" customFormat="1" ht="15" x14ac:dyDescent="0.25">
      <c r="A3" s="9"/>
      <c r="B3" s="9"/>
    </row>
    <row r="4" spans="1:7" s="16" customFormat="1" ht="22.5" customHeight="1" x14ac:dyDescent="0.3">
      <c r="A4" s="13" t="s">
        <v>1</v>
      </c>
      <c r="B4" s="14" t="s">
        <v>2</v>
      </c>
      <c r="C4" s="14" t="s">
        <v>4</v>
      </c>
      <c r="D4" s="14" t="s">
        <v>94</v>
      </c>
      <c r="E4" s="4"/>
      <c r="F4" s="4"/>
    </row>
    <row r="5" spans="1:7" s="4" customFormat="1" x14ac:dyDescent="0.3">
      <c r="A5" s="5">
        <v>42552</v>
      </c>
      <c r="B5" s="4" t="s">
        <v>115</v>
      </c>
      <c r="C5" s="4" t="s">
        <v>145</v>
      </c>
      <c r="D5" s="39">
        <v>25400</v>
      </c>
    </row>
    <row r="6" spans="1:7" s="4" customFormat="1" x14ac:dyDescent="0.3">
      <c r="A6" s="5">
        <v>42552</v>
      </c>
      <c r="B6" s="4" t="s">
        <v>115</v>
      </c>
      <c r="C6" s="4" t="s">
        <v>117</v>
      </c>
      <c r="D6" s="39">
        <v>18400</v>
      </c>
    </row>
    <row r="7" spans="1:7" s="4" customFormat="1" x14ac:dyDescent="0.3">
      <c r="A7" s="5">
        <v>42555</v>
      </c>
      <c r="B7" s="4" t="s">
        <v>137</v>
      </c>
      <c r="C7" s="4" t="s">
        <v>157</v>
      </c>
      <c r="D7" s="39">
        <v>20800</v>
      </c>
    </row>
    <row r="8" spans="1:7" s="4" customFormat="1" x14ac:dyDescent="0.3">
      <c r="A8" s="5">
        <v>42524</v>
      </c>
      <c r="B8" s="4" t="s">
        <v>137</v>
      </c>
      <c r="C8" s="4" t="s">
        <v>174</v>
      </c>
      <c r="D8" s="39">
        <v>31800</v>
      </c>
    </row>
    <row r="9" spans="1:7" s="4" customFormat="1" x14ac:dyDescent="0.3">
      <c r="A9" s="5">
        <v>42529</v>
      </c>
      <c r="B9" s="4" t="s">
        <v>104</v>
      </c>
      <c r="C9" s="4" t="s">
        <v>465</v>
      </c>
      <c r="D9" s="39">
        <v>30200</v>
      </c>
    </row>
    <row r="10" spans="1:7" s="4" customFormat="1" x14ac:dyDescent="0.3">
      <c r="A10" s="5">
        <v>42552</v>
      </c>
      <c r="B10" s="4" t="s">
        <v>115</v>
      </c>
      <c r="C10" s="4" t="s">
        <v>476</v>
      </c>
      <c r="D10" s="39">
        <v>25000</v>
      </c>
    </row>
    <row r="11" spans="1:7" s="4" customFormat="1" x14ac:dyDescent="0.3">
      <c r="A11" s="5">
        <v>42552</v>
      </c>
      <c r="B11" s="4" t="s">
        <v>115</v>
      </c>
      <c r="C11" s="4" t="s">
        <v>334</v>
      </c>
      <c r="D11" s="39">
        <v>17000</v>
      </c>
    </row>
    <row r="12" spans="1:7" s="4" customFormat="1" x14ac:dyDescent="0.3">
      <c r="A12" s="5">
        <v>42552</v>
      </c>
      <c r="B12" s="4" t="s">
        <v>115</v>
      </c>
      <c r="C12" s="4" t="s">
        <v>117</v>
      </c>
      <c r="D12" s="39">
        <v>23600</v>
      </c>
    </row>
    <row r="13" spans="1:7" s="4" customFormat="1" x14ac:dyDescent="0.3">
      <c r="A13" s="5">
        <v>42552</v>
      </c>
      <c r="B13" s="4" t="s">
        <v>104</v>
      </c>
      <c r="C13" s="4" t="s">
        <v>560</v>
      </c>
      <c r="D13" s="39">
        <v>23400</v>
      </c>
    </row>
    <row r="14" spans="1:7" s="4" customFormat="1" x14ac:dyDescent="0.3">
      <c r="A14" s="5">
        <v>42555</v>
      </c>
      <c r="B14" s="4" t="s">
        <v>137</v>
      </c>
      <c r="C14" s="4" t="s">
        <v>560</v>
      </c>
      <c r="D14" s="39">
        <v>31200</v>
      </c>
    </row>
    <row r="15" spans="1:7" x14ac:dyDescent="0.3">
      <c r="D15" s="19"/>
      <c r="E15" s="21" t="s">
        <v>68</v>
      </c>
    </row>
    <row r="16" spans="1:7" x14ac:dyDescent="0.3">
      <c r="D16" s="20"/>
      <c r="E16" s="21" t="s">
        <v>69</v>
      </c>
    </row>
    <row r="17" spans="4:5" x14ac:dyDescent="0.3">
      <c r="D17" s="20"/>
      <c r="E17" s="21" t="s">
        <v>70</v>
      </c>
    </row>
  </sheetData>
  <mergeCells count="1">
    <mergeCell ref="B2:G2"/>
  </mergeCells>
  <dataValidations xWindow="844" yWindow="472" count="1">
    <dataValidation allowBlank="1" showInputMessage="1" showErrorMessage="1" promptTitle="Esercizio" prompt="Inserire i valori nelle celle in giallo (per le colonne D ed E) utilizzando le funzioni corrispondenti (colonna F)" sqref="E15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showGridLines="0" zoomScale="85" zoomScaleNormal="85" workbookViewId="0"/>
  </sheetViews>
  <sheetFormatPr defaultColWidth="15.5546875" defaultRowHeight="14.4" x14ac:dyDescent="0.3"/>
  <cols>
    <col min="1" max="1" width="15.109375" bestFit="1" customWidth="1"/>
    <col min="2" max="2" width="16.44140625" bestFit="1" customWidth="1"/>
    <col min="3" max="3" width="18.88671875" bestFit="1" customWidth="1"/>
    <col min="4" max="4" width="22.6640625" bestFit="1" customWidth="1"/>
    <col min="5" max="5" width="21.5546875" bestFit="1" customWidth="1"/>
    <col min="6" max="6" width="14" bestFit="1" customWidth="1"/>
    <col min="7" max="7" width="20.44140625" customWidth="1"/>
    <col min="8" max="8" width="26.21875" customWidth="1"/>
    <col min="9" max="9" width="22.44140625" customWidth="1"/>
  </cols>
  <sheetData>
    <row r="2" spans="1:9" s="3" customFormat="1" ht="22.5" customHeight="1" x14ac:dyDescent="0.3">
      <c r="A2" s="7" t="s">
        <v>1</v>
      </c>
      <c r="B2" s="6" t="s">
        <v>82</v>
      </c>
      <c r="C2" s="6" t="s">
        <v>83</v>
      </c>
      <c r="D2" s="7" t="s">
        <v>3</v>
      </c>
      <c r="E2" s="6" t="s">
        <v>84</v>
      </c>
      <c r="F2" s="6" t="s">
        <v>85</v>
      </c>
      <c r="G2" s="6" t="s">
        <v>86</v>
      </c>
      <c r="H2" s="35" t="s">
        <v>94</v>
      </c>
      <c r="I2" s="35" t="s">
        <v>11</v>
      </c>
    </row>
    <row r="3" spans="1:9" s="4" customFormat="1" ht="15" x14ac:dyDescent="0.25">
      <c r="A3" s="5">
        <v>42552</v>
      </c>
      <c r="B3" s="4" t="s">
        <v>115</v>
      </c>
      <c r="C3" s="4" t="s">
        <v>22</v>
      </c>
      <c r="D3" s="5"/>
      <c r="F3" s="4" t="s">
        <v>144</v>
      </c>
      <c r="G3" s="4" t="s">
        <v>145</v>
      </c>
      <c r="H3" s="40">
        <v>25400</v>
      </c>
      <c r="I3" s="4" t="s">
        <v>96</v>
      </c>
    </row>
    <row r="4" spans="1:9" s="4" customFormat="1" ht="15" x14ac:dyDescent="0.25">
      <c r="A4" s="5">
        <v>42552</v>
      </c>
      <c r="B4" s="4" t="s">
        <v>115</v>
      </c>
      <c r="C4" s="4" t="s">
        <v>22</v>
      </c>
      <c r="D4" s="5"/>
      <c r="F4" s="4" t="s">
        <v>147</v>
      </c>
      <c r="G4" s="4" t="s">
        <v>117</v>
      </c>
      <c r="H4" s="40">
        <v>18400</v>
      </c>
      <c r="I4" s="4" t="s">
        <v>96</v>
      </c>
    </row>
    <row r="5" spans="1:9" s="4" customFormat="1" ht="15" x14ac:dyDescent="0.25">
      <c r="A5" s="5">
        <v>42555</v>
      </c>
      <c r="B5" s="4" t="s">
        <v>137</v>
      </c>
      <c r="C5" s="4" t="s">
        <v>122</v>
      </c>
      <c r="D5" s="5"/>
      <c r="F5" s="4" t="s">
        <v>168</v>
      </c>
      <c r="G5" s="4" t="s">
        <v>157</v>
      </c>
      <c r="H5" s="40">
        <v>20800</v>
      </c>
      <c r="I5" s="4" t="s">
        <v>95</v>
      </c>
    </row>
    <row r="6" spans="1:9" s="4" customFormat="1" ht="15" x14ac:dyDescent="0.25">
      <c r="A6" s="5">
        <v>42524</v>
      </c>
      <c r="B6" s="4" t="s">
        <v>137</v>
      </c>
      <c r="C6" s="4" t="s">
        <v>98</v>
      </c>
      <c r="D6" s="5">
        <v>42653</v>
      </c>
      <c r="E6" s="4" t="s">
        <v>99</v>
      </c>
      <c r="F6" s="4" t="s">
        <v>173</v>
      </c>
      <c r="G6" s="4" t="s">
        <v>174</v>
      </c>
      <c r="H6" s="40">
        <v>31800</v>
      </c>
      <c r="I6" s="4" t="s">
        <v>96</v>
      </c>
    </row>
    <row r="7" spans="1:9" s="4" customFormat="1" ht="15" x14ac:dyDescent="0.25">
      <c r="A7" s="5">
        <v>42555</v>
      </c>
      <c r="B7" s="4" t="s">
        <v>137</v>
      </c>
      <c r="C7" s="4" t="s">
        <v>22</v>
      </c>
      <c r="D7" s="5"/>
      <c r="F7" s="4" t="s">
        <v>189</v>
      </c>
      <c r="G7" s="4" t="s">
        <v>174</v>
      </c>
      <c r="H7" s="40">
        <v>34400</v>
      </c>
      <c r="I7" s="4" t="s">
        <v>96</v>
      </c>
    </row>
    <row r="8" spans="1:9" s="4" customFormat="1" ht="15" x14ac:dyDescent="0.25">
      <c r="A8" s="5">
        <v>42552</v>
      </c>
      <c r="B8" s="4" t="s">
        <v>115</v>
      </c>
      <c r="C8" s="4" t="s">
        <v>22</v>
      </c>
      <c r="D8" s="5"/>
      <c r="F8" s="4" t="s">
        <v>210</v>
      </c>
      <c r="G8" s="4" t="s">
        <v>211</v>
      </c>
      <c r="H8" s="40">
        <v>17600</v>
      </c>
      <c r="I8" s="4" t="s">
        <v>95</v>
      </c>
    </row>
    <row r="9" spans="1:9" s="4" customFormat="1" ht="15" x14ac:dyDescent="0.25">
      <c r="A9" s="5">
        <v>42529</v>
      </c>
      <c r="B9" s="4" t="s">
        <v>137</v>
      </c>
      <c r="C9" s="4" t="s">
        <v>98</v>
      </c>
      <c r="D9" s="5">
        <v>42646</v>
      </c>
      <c r="E9" s="4" t="s">
        <v>99</v>
      </c>
      <c r="F9" s="4" t="s">
        <v>222</v>
      </c>
      <c r="G9" s="4" t="s">
        <v>223</v>
      </c>
      <c r="H9" s="40">
        <v>22200</v>
      </c>
      <c r="I9" s="4" t="s">
        <v>95</v>
      </c>
    </row>
    <row r="10" spans="1:9" s="4" customFormat="1" ht="15" x14ac:dyDescent="0.25">
      <c r="A10" s="5">
        <v>42552</v>
      </c>
      <c r="B10" s="4" t="s">
        <v>115</v>
      </c>
      <c r="C10" s="4" t="s">
        <v>22</v>
      </c>
      <c r="D10" s="5"/>
      <c r="F10" s="4" t="s">
        <v>243</v>
      </c>
      <c r="G10" s="4" t="s">
        <v>244</v>
      </c>
      <c r="H10" s="40">
        <v>22000</v>
      </c>
      <c r="I10" s="4" t="s">
        <v>95</v>
      </c>
    </row>
    <row r="11" spans="1:9" s="4" customFormat="1" ht="15" x14ac:dyDescent="0.25">
      <c r="A11" s="5">
        <v>42552</v>
      </c>
      <c r="B11" s="4" t="s">
        <v>104</v>
      </c>
      <c r="C11" s="4" t="s">
        <v>22</v>
      </c>
      <c r="D11" s="5"/>
      <c r="F11" s="4" t="s">
        <v>256</v>
      </c>
      <c r="G11" s="4" t="s">
        <v>257</v>
      </c>
      <c r="H11" s="40">
        <v>30600</v>
      </c>
      <c r="I11" s="4" t="s">
        <v>96</v>
      </c>
    </row>
    <row r="12" spans="1:9" s="4" customFormat="1" ht="15" x14ac:dyDescent="0.25">
      <c r="A12" s="5">
        <v>42552</v>
      </c>
      <c r="B12" s="4" t="s">
        <v>115</v>
      </c>
      <c r="C12" s="4" t="s">
        <v>22</v>
      </c>
      <c r="D12" s="5"/>
      <c r="F12" s="4" t="s">
        <v>282</v>
      </c>
      <c r="G12" s="4" t="s">
        <v>283</v>
      </c>
      <c r="H12" s="40">
        <v>19000</v>
      </c>
      <c r="I12" s="4" t="s">
        <v>95</v>
      </c>
    </row>
    <row r="13" spans="1:9" s="4" customFormat="1" ht="15" x14ac:dyDescent="0.25">
      <c r="A13" s="5">
        <v>42557</v>
      </c>
      <c r="B13" s="4" t="s">
        <v>104</v>
      </c>
      <c r="C13" s="4" t="s">
        <v>22</v>
      </c>
      <c r="D13" s="5"/>
      <c r="F13" s="4" t="s">
        <v>288</v>
      </c>
      <c r="G13" s="4" t="s">
        <v>289</v>
      </c>
      <c r="H13" s="40">
        <v>18600</v>
      </c>
      <c r="I13" s="4" t="s">
        <v>95</v>
      </c>
    </row>
    <row r="14" spans="1:9" s="4" customFormat="1" ht="15" x14ac:dyDescent="0.25">
      <c r="A14" s="5">
        <v>42552</v>
      </c>
      <c r="B14" s="4" t="s">
        <v>115</v>
      </c>
      <c r="C14" s="4" t="s">
        <v>122</v>
      </c>
      <c r="D14" s="5"/>
      <c r="F14" s="4" t="s">
        <v>315</v>
      </c>
      <c r="G14" s="4" t="s">
        <v>316</v>
      </c>
      <c r="H14" s="40">
        <v>31000</v>
      </c>
      <c r="I14" s="4" t="s">
        <v>96</v>
      </c>
    </row>
    <row r="15" spans="1:9" s="4" customFormat="1" ht="15" x14ac:dyDescent="0.25">
      <c r="A15" s="5">
        <v>42552</v>
      </c>
      <c r="B15" s="4" t="s">
        <v>115</v>
      </c>
      <c r="C15" s="4" t="s">
        <v>22</v>
      </c>
      <c r="D15" s="5"/>
      <c r="F15" s="4" t="s">
        <v>327</v>
      </c>
      <c r="G15" s="4" t="s">
        <v>328</v>
      </c>
      <c r="H15" s="40">
        <v>15800</v>
      </c>
      <c r="I15" s="4" t="s">
        <v>95</v>
      </c>
    </row>
    <row r="16" spans="1:9" s="4" customFormat="1" ht="15" x14ac:dyDescent="0.25">
      <c r="A16" s="5">
        <v>42529</v>
      </c>
      <c r="B16" s="4" t="s">
        <v>137</v>
      </c>
      <c r="C16" s="4" t="s">
        <v>98</v>
      </c>
      <c r="D16" s="5">
        <v>42646</v>
      </c>
      <c r="E16" s="4" t="s">
        <v>99</v>
      </c>
      <c r="F16" s="4" t="s">
        <v>376</v>
      </c>
      <c r="G16" s="4" t="s">
        <v>366</v>
      </c>
      <c r="H16" s="40">
        <v>30400</v>
      </c>
      <c r="I16" s="4" t="s">
        <v>96</v>
      </c>
    </row>
    <row r="17" spans="1:9" s="4" customFormat="1" ht="15" x14ac:dyDescent="0.25">
      <c r="A17" s="5">
        <v>42552</v>
      </c>
      <c r="B17" s="4" t="s">
        <v>115</v>
      </c>
      <c r="C17" s="4" t="s">
        <v>22</v>
      </c>
      <c r="D17" s="5"/>
      <c r="F17" s="4" t="s">
        <v>388</v>
      </c>
      <c r="G17" s="4" t="s">
        <v>389</v>
      </c>
      <c r="H17" s="40">
        <v>18800</v>
      </c>
      <c r="I17" s="4" t="s">
        <v>95</v>
      </c>
    </row>
    <row r="18" spans="1:9" s="4" customFormat="1" ht="15" x14ac:dyDescent="0.25">
      <c r="A18" s="5">
        <v>42555</v>
      </c>
      <c r="B18" s="4" t="s">
        <v>137</v>
      </c>
      <c r="C18" s="4" t="s">
        <v>22</v>
      </c>
      <c r="D18" s="5"/>
      <c r="F18" s="4" t="s">
        <v>391</v>
      </c>
      <c r="G18" s="4" t="s">
        <v>392</v>
      </c>
      <c r="H18" s="40">
        <v>38400</v>
      </c>
      <c r="I18" s="4" t="s">
        <v>95</v>
      </c>
    </row>
    <row r="19" spans="1:9" s="4" customFormat="1" ht="15" x14ac:dyDescent="0.25">
      <c r="A19" s="5">
        <v>42552</v>
      </c>
      <c r="B19" s="4" t="s">
        <v>115</v>
      </c>
      <c r="C19" s="4" t="s">
        <v>22</v>
      </c>
      <c r="D19" s="5"/>
      <c r="F19" s="4" t="s">
        <v>439</v>
      </c>
      <c r="G19" s="4" t="s">
        <v>440</v>
      </c>
      <c r="H19" s="40">
        <v>14800</v>
      </c>
      <c r="I19" s="4" t="s">
        <v>95</v>
      </c>
    </row>
    <row r="20" spans="1:9" s="4" customFormat="1" ht="15" x14ac:dyDescent="0.25">
      <c r="A20" s="5">
        <v>42526</v>
      </c>
      <c r="B20" s="4" t="s">
        <v>104</v>
      </c>
      <c r="C20" s="4" t="s">
        <v>122</v>
      </c>
      <c r="D20" s="5"/>
      <c r="F20" s="4" t="s">
        <v>459</v>
      </c>
      <c r="G20" s="4" t="s">
        <v>460</v>
      </c>
      <c r="H20" s="40">
        <v>12200</v>
      </c>
      <c r="I20" s="4" t="s">
        <v>95</v>
      </c>
    </row>
    <row r="21" spans="1:9" s="4" customFormat="1" ht="15" x14ac:dyDescent="0.25">
      <c r="A21" s="5">
        <v>42529</v>
      </c>
      <c r="B21" s="4" t="s">
        <v>104</v>
      </c>
      <c r="C21" s="4" t="s">
        <v>98</v>
      </c>
      <c r="D21" s="5">
        <v>42649</v>
      </c>
      <c r="E21" s="4" t="s">
        <v>99</v>
      </c>
      <c r="F21" s="4" t="s">
        <v>464</v>
      </c>
      <c r="G21" s="4" t="s">
        <v>465</v>
      </c>
      <c r="H21" s="40">
        <v>30200</v>
      </c>
      <c r="I21" s="4" t="s">
        <v>95</v>
      </c>
    </row>
    <row r="22" spans="1:9" s="4" customFormat="1" ht="15" x14ac:dyDescent="0.25">
      <c r="A22" s="5">
        <v>42552</v>
      </c>
      <c r="B22" s="4" t="s">
        <v>115</v>
      </c>
      <c r="C22" s="4" t="s">
        <v>22</v>
      </c>
      <c r="D22" s="5"/>
      <c r="F22" s="4" t="s">
        <v>475</v>
      </c>
      <c r="G22" s="4" t="s">
        <v>476</v>
      </c>
      <c r="H22" s="40">
        <v>25000</v>
      </c>
      <c r="I22" s="4" t="s">
        <v>96</v>
      </c>
    </row>
    <row r="23" spans="1:9" s="4" customFormat="1" x14ac:dyDescent="0.3">
      <c r="A23" s="5">
        <v>42552</v>
      </c>
      <c r="B23" s="4" t="s">
        <v>115</v>
      </c>
      <c r="C23" s="4" t="s">
        <v>22</v>
      </c>
      <c r="D23" s="5"/>
      <c r="F23" s="4" t="s">
        <v>480</v>
      </c>
      <c r="G23" s="4" t="s">
        <v>334</v>
      </c>
      <c r="H23" s="40">
        <v>17000</v>
      </c>
      <c r="I23" s="4" t="s">
        <v>95</v>
      </c>
    </row>
    <row r="24" spans="1:9" s="4" customFormat="1" x14ac:dyDescent="0.3">
      <c r="A24" s="5">
        <v>42552</v>
      </c>
      <c r="B24" s="4" t="s">
        <v>115</v>
      </c>
      <c r="C24" s="4" t="s">
        <v>22</v>
      </c>
      <c r="D24" s="5"/>
      <c r="F24" s="4" t="s">
        <v>490</v>
      </c>
      <c r="G24" s="4" t="s">
        <v>117</v>
      </c>
      <c r="H24" s="40">
        <v>23600</v>
      </c>
      <c r="I24" s="4" t="s">
        <v>95</v>
      </c>
    </row>
    <row r="25" spans="1:9" s="4" customFormat="1" x14ac:dyDescent="0.3">
      <c r="A25" s="5">
        <v>42552</v>
      </c>
      <c r="B25" s="4" t="s">
        <v>115</v>
      </c>
      <c r="C25" s="4" t="s">
        <v>22</v>
      </c>
      <c r="D25" s="5"/>
      <c r="F25" s="4" t="s">
        <v>496</v>
      </c>
      <c r="G25" s="4" t="s">
        <v>117</v>
      </c>
      <c r="H25" s="40">
        <v>16000</v>
      </c>
      <c r="I25" s="4" t="s">
        <v>95</v>
      </c>
    </row>
    <row r="26" spans="1:9" s="4" customFormat="1" x14ac:dyDescent="0.3">
      <c r="A26" s="5">
        <v>42552</v>
      </c>
      <c r="B26" s="4" t="s">
        <v>115</v>
      </c>
      <c r="C26" s="4" t="s">
        <v>22</v>
      </c>
      <c r="D26" s="5"/>
      <c r="F26" s="4" t="s">
        <v>500</v>
      </c>
      <c r="G26" s="4" t="s">
        <v>117</v>
      </c>
      <c r="H26" s="40">
        <v>17800</v>
      </c>
      <c r="I26" s="4" t="s">
        <v>96</v>
      </c>
    </row>
    <row r="27" spans="1:9" s="4" customFormat="1" x14ac:dyDescent="0.3">
      <c r="A27" s="5">
        <v>42529</v>
      </c>
      <c r="B27" s="4" t="s">
        <v>137</v>
      </c>
      <c r="C27" s="4" t="s">
        <v>181</v>
      </c>
      <c r="D27" s="5"/>
      <c r="F27" s="4" t="s">
        <v>519</v>
      </c>
      <c r="G27" s="4" t="s">
        <v>520</v>
      </c>
      <c r="H27" s="40">
        <v>35000</v>
      </c>
      <c r="I27" s="4" t="s">
        <v>95</v>
      </c>
    </row>
    <row r="28" spans="1:9" s="4" customFormat="1" x14ac:dyDescent="0.3">
      <c r="A28" s="5">
        <v>42524</v>
      </c>
      <c r="B28" s="4" t="s">
        <v>137</v>
      </c>
      <c r="C28" s="4" t="s">
        <v>98</v>
      </c>
      <c r="D28" s="5">
        <v>42653</v>
      </c>
      <c r="E28" s="4" t="s">
        <v>99</v>
      </c>
      <c r="F28" s="4" t="s">
        <v>529</v>
      </c>
      <c r="G28" s="4" t="s">
        <v>211</v>
      </c>
      <c r="H28" s="40">
        <v>26600</v>
      </c>
      <c r="I28" s="4" t="s">
        <v>96</v>
      </c>
    </row>
    <row r="29" spans="1:9" s="4" customFormat="1" x14ac:dyDescent="0.3">
      <c r="A29" s="5">
        <v>42552</v>
      </c>
      <c r="B29" s="4" t="s">
        <v>137</v>
      </c>
      <c r="C29" s="4" t="s">
        <v>22</v>
      </c>
      <c r="D29" s="5"/>
      <c r="F29" s="4" t="s">
        <v>548</v>
      </c>
      <c r="G29" s="4" t="s">
        <v>549</v>
      </c>
      <c r="H29" s="40">
        <v>29000</v>
      </c>
      <c r="I29" s="4" t="s">
        <v>95</v>
      </c>
    </row>
    <row r="30" spans="1:9" s="4" customFormat="1" x14ac:dyDescent="0.3">
      <c r="A30" s="5">
        <v>42552</v>
      </c>
      <c r="B30" s="4" t="s">
        <v>115</v>
      </c>
      <c r="C30" s="4" t="s">
        <v>22</v>
      </c>
      <c r="D30" s="5"/>
      <c r="F30" s="4" t="s">
        <v>551</v>
      </c>
      <c r="G30" s="4" t="s">
        <v>552</v>
      </c>
      <c r="H30" s="40">
        <v>20200</v>
      </c>
      <c r="I30" s="4" t="s">
        <v>95</v>
      </c>
    </row>
    <row r="31" spans="1:9" s="4" customFormat="1" x14ac:dyDescent="0.3">
      <c r="A31" s="5">
        <v>42552</v>
      </c>
      <c r="B31" s="4" t="s">
        <v>104</v>
      </c>
      <c r="C31" s="4" t="s">
        <v>22</v>
      </c>
      <c r="D31" s="5"/>
      <c r="F31" s="4" t="s">
        <v>559</v>
      </c>
      <c r="G31" s="4" t="s">
        <v>560</v>
      </c>
      <c r="H31" s="40">
        <v>23400</v>
      </c>
      <c r="I31" s="4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showGridLines="0" zoomScale="85" zoomScaleNormal="85" workbookViewId="0"/>
  </sheetViews>
  <sheetFormatPr defaultColWidth="15.5546875" defaultRowHeight="14.4" x14ac:dyDescent="0.3"/>
  <cols>
    <col min="2" max="2" width="18.88671875" bestFit="1" customWidth="1"/>
    <col min="3" max="3" width="26.109375" customWidth="1"/>
  </cols>
  <sheetData>
    <row r="2" spans="2:3" s="3" customFormat="1" ht="22.5" customHeight="1" x14ac:dyDescent="0.3">
      <c r="B2" s="30" t="s">
        <v>82</v>
      </c>
      <c r="C2" s="36" t="s">
        <v>94</v>
      </c>
    </row>
    <row r="3" spans="2:3" s="4" customFormat="1" x14ac:dyDescent="0.3">
      <c r="B3" s="4" t="s">
        <v>115</v>
      </c>
      <c r="C3" s="4">
        <v>25400</v>
      </c>
    </row>
    <row r="4" spans="2:3" s="4" customFormat="1" x14ac:dyDescent="0.3">
      <c r="B4" s="4" t="s">
        <v>115</v>
      </c>
      <c r="C4" s="4">
        <v>18400</v>
      </c>
    </row>
    <row r="5" spans="2:3" s="4" customFormat="1" x14ac:dyDescent="0.3">
      <c r="B5" s="4" t="s">
        <v>137</v>
      </c>
      <c r="C5" s="4">
        <v>20800</v>
      </c>
    </row>
    <row r="6" spans="2:3" s="4" customFormat="1" x14ac:dyDescent="0.3">
      <c r="B6" s="4" t="s">
        <v>137</v>
      </c>
      <c r="C6" s="4">
        <v>31800</v>
      </c>
    </row>
    <row r="7" spans="2:3" s="4" customFormat="1" x14ac:dyDescent="0.3">
      <c r="B7" s="4" t="s">
        <v>137</v>
      </c>
      <c r="C7" s="4">
        <v>34400</v>
      </c>
    </row>
    <row r="8" spans="2:3" s="4" customFormat="1" x14ac:dyDescent="0.3">
      <c r="B8" s="4" t="s">
        <v>115</v>
      </c>
      <c r="C8" s="4">
        <v>17600</v>
      </c>
    </row>
    <row r="9" spans="2:3" s="4" customFormat="1" x14ac:dyDescent="0.3">
      <c r="B9" s="4" t="s">
        <v>137</v>
      </c>
      <c r="C9" s="4">
        <v>22200</v>
      </c>
    </row>
    <row r="10" spans="2:3" s="4" customFormat="1" x14ac:dyDescent="0.3">
      <c r="B10" s="4" t="s">
        <v>115</v>
      </c>
      <c r="C10" s="4">
        <v>22000</v>
      </c>
    </row>
    <row r="11" spans="2:3" s="4" customFormat="1" x14ac:dyDescent="0.3">
      <c r="B11" s="4" t="s">
        <v>104</v>
      </c>
      <c r="C11" s="4">
        <v>30600</v>
      </c>
    </row>
    <row r="12" spans="2:3" s="4" customFormat="1" x14ac:dyDescent="0.3">
      <c r="B12" s="4" t="s">
        <v>115</v>
      </c>
      <c r="C12" s="4">
        <v>19000</v>
      </c>
    </row>
    <row r="13" spans="2:3" s="4" customFormat="1" x14ac:dyDescent="0.3">
      <c r="B13" s="4" t="s">
        <v>104</v>
      </c>
      <c r="C13" s="4">
        <v>18600</v>
      </c>
    </row>
    <row r="14" spans="2:3" s="4" customFormat="1" x14ac:dyDescent="0.3">
      <c r="B14" s="4" t="s">
        <v>115</v>
      </c>
      <c r="C14" s="4">
        <v>31000</v>
      </c>
    </row>
    <row r="15" spans="2:3" s="4" customFormat="1" x14ac:dyDescent="0.3">
      <c r="B15" s="4" t="s">
        <v>115</v>
      </c>
      <c r="C15" s="4">
        <v>15800</v>
      </c>
    </row>
    <row r="16" spans="2:3" s="4" customFormat="1" x14ac:dyDescent="0.3">
      <c r="B16" s="4" t="s">
        <v>137</v>
      </c>
      <c r="C16" s="4">
        <v>30400</v>
      </c>
    </row>
    <row r="17" spans="1:3" s="4" customFormat="1" x14ac:dyDescent="0.3">
      <c r="B17" s="4" t="s">
        <v>115</v>
      </c>
      <c r="C17" s="4">
        <v>18800</v>
      </c>
    </row>
    <row r="18" spans="1:3" s="4" customFormat="1" x14ac:dyDescent="0.3">
      <c r="B18" s="4" t="s">
        <v>137</v>
      </c>
      <c r="C18" s="4">
        <v>38400</v>
      </c>
    </row>
    <row r="19" spans="1:3" s="4" customFormat="1" x14ac:dyDescent="0.3">
      <c r="B19" s="4" t="s">
        <v>115</v>
      </c>
      <c r="C19" s="4">
        <v>14800</v>
      </c>
    </row>
    <row r="20" spans="1:3" s="4" customFormat="1" x14ac:dyDescent="0.3">
      <c r="B20" s="4" t="s">
        <v>104</v>
      </c>
      <c r="C20" s="4">
        <v>12200</v>
      </c>
    </row>
    <row r="21" spans="1:3" s="4" customFormat="1" x14ac:dyDescent="0.3">
      <c r="B21" s="4" t="s">
        <v>104</v>
      </c>
      <c r="C21" s="4">
        <v>30200</v>
      </c>
    </row>
    <row r="22" spans="1:3" s="4" customFormat="1" x14ac:dyDescent="0.3">
      <c r="B22" s="4" t="s">
        <v>115</v>
      </c>
      <c r="C22" s="4">
        <v>25000</v>
      </c>
    </row>
    <row r="23" spans="1:3" s="4" customFormat="1" x14ac:dyDescent="0.3">
      <c r="B23" s="4" t="s">
        <v>115</v>
      </c>
      <c r="C23" s="4">
        <v>17000</v>
      </c>
    </row>
    <row r="24" spans="1:3" s="4" customFormat="1" x14ac:dyDescent="0.3">
      <c r="B24" s="4" t="s">
        <v>115</v>
      </c>
      <c r="C24" s="4">
        <v>23600</v>
      </c>
    </row>
    <row r="25" spans="1:3" s="4" customFormat="1" x14ac:dyDescent="0.3">
      <c r="B25" s="4" t="s">
        <v>115</v>
      </c>
      <c r="C25" s="4">
        <v>16000</v>
      </c>
    </row>
    <row r="26" spans="1:3" s="4" customFormat="1" x14ac:dyDescent="0.3">
      <c r="B26" s="4" t="s">
        <v>115</v>
      </c>
      <c r="C26" s="4">
        <v>17800</v>
      </c>
    </row>
    <row r="27" spans="1:3" s="4" customFormat="1" x14ac:dyDescent="0.3">
      <c r="B27" s="4" t="s">
        <v>137</v>
      </c>
      <c r="C27" s="4">
        <v>35000</v>
      </c>
    </row>
    <row r="28" spans="1:3" x14ac:dyDescent="0.3">
      <c r="A28" t="s">
        <v>589</v>
      </c>
      <c r="B28" s="23">
        <f>+SUMIF(B3:B27,"Franca Soriva")</f>
        <v>0</v>
      </c>
      <c r="C28" s="23">
        <f>+SUMIF(B3:B27,"Franca Soriva",C3:C27)</f>
        <v>213000</v>
      </c>
    </row>
    <row r="29" spans="1:3" x14ac:dyDescent="0.3">
      <c r="A29" t="s">
        <v>590</v>
      </c>
      <c r="B29" s="22">
        <f>+COUNTIF(B3:B27,"Franca Soriva")</f>
        <v>7</v>
      </c>
      <c r="C29" s="23">
        <f>+COUNTIF(C3:C27,"&gt;20000")</f>
        <v>14</v>
      </c>
    </row>
  </sheetData>
  <autoFilter ref="B2:C29"/>
  <dataValidations xWindow="422" yWindow="715" count="2">
    <dataValidation allowBlank="1" showInputMessage="1" showErrorMessage="1" promptTitle="Esercizio" prompt="SUM IF e COUNT IF il soggetto è &quot;Marco Ramazzotti&quot;" sqref="B28"/>
    <dataValidation allowBlank="1" showInputMessage="1" showErrorMessage="1" promptTitle="Esercizio" prompt="SUM IF e COUNT IF il soggetto è &quot;Franca Soriva&quot;" sqref="C29 C28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"/>
  <sheetViews>
    <sheetView showGridLines="0" workbookViewId="0"/>
  </sheetViews>
  <sheetFormatPr defaultRowHeight="14.4" x14ac:dyDescent="0.3"/>
  <cols>
    <col min="1" max="1" width="23.88671875" customWidth="1"/>
    <col min="2" max="2" width="16.44140625" bestFit="1" customWidth="1"/>
    <col min="3" max="3" width="18.88671875" bestFit="1" customWidth="1"/>
    <col min="4" max="4" width="22.6640625" bestFit="1" customWidth="1"/>
    <col min="6" max="6" width="13" customWidth="1"/>
    <col min="7" max="7" width="17.44140625" bestFit="1" customWidth="1"/>
  </cols>
  <sheetData>
    <row r="2" spans="1:7" s="2" customFormat="1" x14ac:dyDescent="0.3">
      <c r="A2" s="14" t="s">
        <v>72</v>
      </c>
      <c r="B2" s="26" t="s">
        <v>591</v>
      </c>
      <c r="C2" s="15" t="s">
        <v>595</v>
      </c>
      <c r="D2" s="24"/>
      <c r="F2" s="25" t="s">
        <v>591</v>
      </c>
      <c r="G2" s="25" t="s">
        <v>595</v>
      </c>
    </row>
    <row r="3" spans="1:7" x14ac:dyDescent="0.25">
      <c r="A3" t="s">
        <v>525</v>
      </c>
      <c r="F3" t="s">
        <v>592</v>
      </c>
      <c r="G3" t="s">
        <v>596</v>
      </c>
    </row>
    <row r="4" spans="1:7" x14ac:dyDescent="0.25">
      <c r="A4" t="s">
        <v>599</v>
      </c>
      <c r="F4" t="s">
        <v>593</v>
      </c>
      <c r="G4" t="s">
        <v>597</v>
      </c>
    </row>
    <row r="5" spans="1:7" x14ac:dyDescent="0.25">
      <c r="A5" t="s">
        <v>600</v>
      </c>
      <c r="F5" t="s">
        <v>594</v>
      </c>
      <c r="G5" t="s">
        <v>598</v>
      </c>
    </row>
    <row r="6" spans="1:7" x14ac:dyDescent="0.25">
      <c r="A6" t="s">
        <v>601</v>
      </c>
    </row>
  </sheetData>
  <dataValidations count="1">
    <dataValidation type="list" allowBlank="1" showInputMessage="1" showErrorMessage="1" sqref="B3:B6">
      <formula1>$F$3:$F$5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showGridLines="0" topLeftCell="A2" workbookViewId="0">
      <selection activeCell="B5" sqref="B5"/>
    </sheetView>
  </sheetViews>
  <sheetFormatPr defaultRowHeight="14.4" x14ac:dyDescent="0.3"/>
  <cols>
    <col min="1" max="1" width="18.88671875" bestFit="1" customWidth="1"/>
    <col min="2" max="2" width="25" customWidth="1"/>
    <col min="4" max="4" width="30" customWidth="1"/>
  </cols>
  <sheetData>
    <row r="2" spans="1:4" s="3" customFormat="1" ht="22.5" customHeight="1" x14ac:dyDescent="0.3">
      <c r="A2" s="30" t="s">
        <v>82</v>
      </c>
      <c r="B2" s="36" t="s">
        <v>94</v>
      </c>
    </row>
    <row r="3" spans="1:4" s="4" customFormat="1" x14ac:dyDescent="0.3">
      <c r="A3" s="4" t="s">
        <v>137</v>
      </c>
      <c r="B3" s="39">
        <v>80000</v>
      </c>
      <c r="D3" s="33" t="s">
        <v>603</v>
      </c>
    </row>
    <row r="4" spans="1:4" s="4" customFormat="1" x14ac:dyDescent="0.3">
      <c r="A4" s="4" t="s">
        <v>137</v>
      </c>
      <c r="B4" s="39">
        <v>5000</v>
      </c>
      <c r="D4" s="33"/>
    </row>
    <row r="5" spans="1:4" s="4" customFormat="1" x14ac:dyDescent="0.3">
      <c r="A5" s="4" t="s">
        <v>137</v>
      </c>
      <c r="B5" s="39">
        <v>34400</v>
      </c>
      <c r="D5" s="33"/>
    </row>
    <row r="6" spans="1:4" s="4" customFormat="1" x14ac:dyDescent="0.3">
      <c r="A6" s="4" t="s">
        <v>137</v>
      </c>
      <c r="B6" s="39">
        <v>31800</v>
      </c>
      <c r="D6" s="33"/>
    </row>
    <row r="7" spans="1:4" s="4" customFormat="1" x14ac:dyDescent="0.3">
      <c r="A7" s="4" t="s">
        <v>137</v>
      </c>
      <c r="B7" s="39">
        <v>31200</v>
      </c>
      <c r="D7" s="33"/>
    </row>
    <row r="8" spans="1:4" s="4" customFormat="1" x14ac:dyDescent="0.3">
      <c r="A8" s="4" t="s">
        <v>115</v>
      </c>
      <c r="B8" s="39">
        <v>31000</v>
      </c>
      <c r="D8" s="33"/>
    </row>
    <row r="9" spans="1:4" s="4" customFormat="1" x14ac:dyDescent="0.3">
      <c r="A9" s="4" t="s">
        <v>104</v>
      </c>
      <c r="B9" s="39">
        <v>30600</v>
      </c>
    </row>
    <row r="10" spans="1:4" s="4" customFormat="1" x14ac:dyDescent="0.3">
      <c r="A10" s="4" t="s">
        <v>137</v>
      </c>
      <c r="B10" s="39">
        <v>30400</v>
      </c>
    </row>
    <row r="11" spans="1:4" s="4" customFormat="1" x14ac:dyDescent="0.3">
      <c r="A11" s="4" t="s">
        <v>104</v>
      </c>
      <c r="B11" s="39">
        <v>30200</v>
      </c>
    </row>
    <row r="12" spans="1:4" s="4" customFormat="1" x14ac:dyDescent="0.3">
      <c r="A12" s="4" t="s">
        <v>137</v>
      </c>
      <c r="B12" s="39">
        <v>29000</v>
      </c>
    </row>
    <row r="13" spans="1:4" s="4" customFormat="1" x14ac:dyDescent="0.3">
      <c r="A13" s="4" t="s">
        <v>137</v>
      </c>
      <c r="B13" s="39">
        <v>26600</v>
      </c>
    </row>
    <row r="14" spans="1:4" s="4" customFormat="1" x14ac:dyDescent="0.3">
      <c r="A14" s="4" t="s">
        <v>115</v>
      </c>
      <c r="B14" s="39">
        <v>25400</v>
      </c>
    </row>
    <row r="15" spans="1:4" s="4" customFormat="1" x14ac:dyDescent="0.3">
      <c r="A15" s="4" t="s">
        <v>115</v>
      </c>
      <c r="B15" s="39">
        <v>25000</v>
      </c>
    </row>
    <row r="16" spans="1:4" s="4" customFormat="1" x14ac:dyDescent="0.3">
      <c r="A16" s="4" t="s">
        <v>115</v>
      </c>
      <c r="B16" s="39">
        <v>23600</v>
      </c>
    </row>
    <row r="17" spans="1:2" s="4" customFormat="1" x14ac:dyDescent="0.3">
      <c r="A17" s="4" t="s">
        <v>104</v>
      </c>
      <c r="B17" s="39">
        <v>23400</v>
      </c>
    </row>
    <row r="18" spans="1:2" s="4" customFormat="1" x14ac:dyDescent="0.3">
      <c r="A18" s="4" t="s">
        <v>137</v>
      </c>
      <c r="B18" s="39">
        <v>22200</v>
      </c>
    </row>
    <row r="19" spans="1:2" s="4" customFormat="1" x14ac:dyDescent="0.3">
      <c r="A19" s="4" t="s">
        <v>115</v>
      </c>
      <c r="B19" s="39">
        <v>22000</v>
      </c>
    </row>
    <row r="20" spans="1:2" s="4" customFormat="1" x14ac:dyDescent="0.3">
      <c r="A20" s="4" t="s">
        <v>115</v>
      </c>
      <c r="B20" s="39">
        <v>21600</v>
      </c>
    </row>
    <row r="21" spans="1:2" s="4" customFormat="1" x14ac:dyDescent="0.3">
      <c r="A21" s="4" t="s">
        <v>137</v>
      </c>
      <c r="B21" s="39">
        <v>20800</v>
      </c>
    </row>
    <row r="22" spans="1:2" s="4" customFormat="1" x14ac:dyDescent="0.3">
      <c r="A22" s="4" t="s">
        <v>115</v>
      </c>
      <c r="B22" s="39">
        <v>20200</v>
      </c>
    </row>
    <row r="23" spans="1:2" s="4" customFormat="1" x14ac:dyDescent="0.3">
      <c r="A23" s="4" t="s">
        <v>115</v>
      </c>
      <c r="B23" s="39">
        <v>19000</v>
      </c>
    </row>
    <row r="24" spans="1:2" s="4" customFormat="1" x14ac:dyDescent="0.3">
      <c r="A24" s="4" t="s">
        <v>115</v>
      </c>
      <c r="B24" s="39">
        <v>18800</v>
      </c>
    </row>
    <row r="25" spans="1:2" s="4" customFormat="1" x14ac:dyDescent="0.3">
      <c r="A25" s="4" t="s">
        <v>104</v>
      </c>
      <c r="B25" s="39">
        <v>18600</v>
      </c>
    </row>
    <row r="26" spans="1:2" s="4" customFormat="1" x14ac:dyDescent="0.3">
      <c r="A26" s="4" t="s">
        <v>115</v>
      </c>
      <c r="B26" s="39">
        <v>18400</v>
      </c>
    </row>
    <row r="27" spans="1:2" s="4" customFormat="1" x14ac:dyDescent="0.3">
      <c r="A27" s="4" t="s">
        <v>115</v>
      </c>
      <c r="B27" s="39">
        <v>17800</v>
      </c>
    </row>
    <row r="28" spans="1:2" s="4" customFormat="1" x14ac:dyDescent="0.3">
      <c r="A28" s="4" t="s">
        <v>115</v>
      </c>
      <c r="B28" s="39">
        <v>17600</v>
      </c>
    </row>
    <row r="29" spans="1:2" s="4" customFormat="1" x14ac:dyDescent="0.3">
      <c r="A29" s="4" t="s">
        <v>115</v>
      </c>
      <c r="B29" s="39">
        <v>17000</v>
      </c>
    </row>
    <row r="30" spans="1:2" s="4" customFormat="1" x14ac:dyDescent="0.3">
      <c r="A30" s="4" t="s">
        <v>115</v>
      </c>
      <c r="B30" s="39">
        <v>16000</v>
      </c>
    </row>
    <row r="31" spans="1:2" s="4" customFormat="1" x14ac:dyDescent="0.3">
      <c r="A31" s="4" t="s">
        <v>115</v>
      </c>
      <c r="B31" s="39">
        <v>15800</v>
      </c>
    </row>
    <row r="32" spans="1:2" x14ac:dyDescent="0.3">
      <c r="A32" s="4" t="s">
        <v>115</v>
      </c>
      <c r="B32" s="39">
        <v>14800</v>
      </c>
    </row>
    <row r="33" spans="1:2" x14ac:dyDescent="0.3">
      <c r="A33" s="4" t="s">
        <v>104</v>
      </c>
      <c r="B33" s="39">
        <v>12200</v>
      </c>
    </row>
    <row r="34" spans="1:2" x14ac:dyDescent="0.3">
      <c r="A34" s="3" t="s">
        <v>602</v>
      </c>
      <c r="B34" s="41">
        <f>+SUM(B3:B33)</f>
        <v>750400</v>
      </c>
    </row>
  </sheetData>
  <autoFilter ref="A2:B34"/>
  <sortState ref="A3:B33">
    <sortCondition descending="1" ref="B3"/>
  </sortState>
  <mergeCells count="1">
    <mergeCell ref="D3:D8"/>
  </mergeCells>
  <conditionalFormatting sqref="B34">
    <cfRule type="expression" dxfId="6" priority="1">
      <formula>$B$34&lt;700000</formula>
    </cfRule>
    <cfRule type="expression" dxfId="5" priority="2">
      <formula>$B$34&gt;700000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"/>
  <sheetViews>
    <sheetView showGridLines="0" workbookViewId="0">
      <selection activeCell="F7" sqref="F7"/>
    </sheetView>
  </sheetViews>
  <sheetFormatPr defaultRowHeight="14.4" x14ac:dyDescent="0.3"/>
  <cols>
    <col min="1" max="1" width="18.88671875" bestFit="1" customWidth="1"/>
    <col min="2" max="2" width="24.44140625" bestFit="1" customWidth="1"/>
    <col min="6" max="6" width="18.6640625" bestFit="1" customWidth="1"/>
    <col min="7" max="7" width="17.5546875" bestFit="1" customWidth="1"/>
  </cols>
  <sheetData>
    <row r="2" spans="1:7" s="3" customFormat="1" ht="22.5" customHeight="1" x14ac:dyDescent="0.3">
      <c r="A2" s="6" t="s">
        <v>2</v>
      </c>
      <c r="B2" s="12" t="s">
        <v>73</v>
      </c>
      <c r="F2" s="34" t="s">
        <v>74</v>
      </c>
      <c r="G2" s="34"/>
    </row>
    <row r="3" spans="1:7" s="4" customFormat="1" x14ac:dyDescent="0.3">
      <c r="A3" t="s">
        <v>115</v>
      </c>
      <c r="F3" s="27" t="s">
        <v>2</v>
      </c>
      <c r="G3" s="27" t="s">
        <v>75</v>
      </c>
    </row>
    <row r="4" spans="1:7" s="4" customFormat="1" x14ac:dyDescent="0.3">
      <c r="A4" t="s">
        <v>152</v>
      </c>
      <c r="F4" t="s">
        <v>115</v>
      </c>
      <c r="G4" s="4" t="s">
        <v>77</v>
      </c>
    </row>
    <row r="5" spans="1:7" s="4" customFormat="1" x14ac:dyDescent="0.3">
      <c r="A5" t="s">
        <v>525</v>
      </c>
      <c r="F5" t="s">
        <v>152</v>
      </c>
      <c r="G5" s="4" t="s">
        <v>76</v>
      </c>
    </row>
    <row r="6" spans="1:7" s="4" customFormat="1" x14ac:dyDescent="0.3">
      <c r="A6" t="s">
        <v>97</v>
      </c>
      <c r="F6" t="s">
        <v>525</v>
      </c>
      <c r="G6" s="4" t="s">
        <v>76</v>
      </c>
    </row>
    <row r="7" spans="1:7" s="4" customFormat="1" x14ac:dyDescent="0.3">
      <c r="A7" t="s">
        <v>137</v>
      </c>
      <c r="F7" t="s">
        <v>97</v>
      </c>
      <c r="G7" s="4" t="s">
        <v>77</v>
      </c>
    </row>
    <row r="8" spans="1:7" s="4" customFormat="1" x14ac:dyDescent="0.3">
      <c r="A8" t="s">
        <v>176</v>
      </c>
      <c r="F8" t="s">
        <v>137</v>
      </c>
      <c r="G8" s="4" t="s">
        <v>78</v>
      </c>
    </row>
    <row r="9" spans="1:7" s="4" customFormat="1" x14ac:dyDescent="0.3">
      <c r="A9" t="s">
        <v>104</v>
      </c>
      <c r="F9" t="s">
        <v>176</v>
      </c>
      <c r="G9" s="4" t="s">
        <v>78</v>
      </c>
    </row>
    <row r="10" spans="1:7" x14ac:dyDescent="0.3">
      <c r="F10" t="s">
        <v>104</v>
      </c>
      <c r="G10" s="4" t="s">
        <v>78</v>
      </c>
    </row>
  </sheetData>
  <mergeCells count="1">
    <mergeCell ref="F2:G2"/>
  </mergeCells>
  <dataValidations count="1">
    <dataValidation allowBlank="1" showInputMessage="1" showErrorMessage="1" promptTitle="Esercizio" prompt="Inserire l'Area di pertinenza sulla base della tabella di trascodifica, utilizzando la funzione VLOOKUP" sqref="B2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showGridLines="0" zoomScale="70" zoomScaleNormal="70" workbookViewId="0">
      <selection activeCell="I3" sqref="I3"/>
    </sheetView>
  </sheetViews>
  <sheetFormatPr defaultRowHeight="14.4" x14ac:dyDescent="0.3"/>
  <cols>
    <col min="1" max="1" width="15.109375" bestFit="1" customWidth="1"/>
    <col min="2" max="2" width="16.44140625" bestFit="1" customWidth="1"/>
    <col min="3" max="3" width="18.88671875" bestFit="1" customWidth="1"/>
    <col min="4" max="4" width="22.6640625" bestFit="1" customWidth="1"/>
    <col min="5" max="5" width="21.5546875" bestFit="1" customWidth="1"/>
    <col min="6" max="6" width="14" bestFit="1" customWidth="1"/>
    <col min="7" max="7" width="20.44140625" bestFit="1" customWidth="1"/>
    <col min="8" max="8" width="42.33203125" bestFit="1" customWidth="1"/>
    <col min="9" max="10" width="17.33203125" customWidth="1"/>
  </cols>
  <sheetData>
    <row r="2" spans="1:10" s="3" customFormat="1" ht="22.5" customHeight="1" x14ac:dyDescent="0.25">
      <c r="A2" s="6" t="s">
        <v>0</v>
      </c>
      <c r="B2" s="7" t="s">
        <v>1</v>
      </c>
      <c r="C2" s="28" t="s">
        <v>2</v>
      </c>
      <c r="D2" s="6" t="s">
        <v>8</v>
      </c>
      <c r="E2" s="6" t="s">
        <v>9</v>
      </c>
      <c r="F2" s="6" t="s">
        <v>10</v>
      </c>
      <c r="G2" s="6" t="s">
        <v>11</v>
      </c>
      <c r="H2" s="28" t="s">
        <v>12</v>
      </c>
      <c r="I2" s="15" t="s">
        <v>79</v>
      </c>
      <c r="J2" s="15" t="s">
        <v>80</v>
      </c>
    </row>
    <row r="3" spans="1:10" s="4" customFormat="1" ht="15" x14ac:dyDescent="0.25">
      <c r="A3" s="4" t="s">
        <v>13</v>
      </c>
      <c r="B3" s="5">
        <v>42269</v>
      </c>
      <c r="C3" s="4" t="s">
        <v>14</v>
      </c>
      <c r="D3" s="17">
        <v>13000000</v>
      </c>
      <c r="E3" s="17">
        <v>2100000</v>
      </c>
      <c r="F3" s="4">
        <v>0.7</v>
      </c>
      <c r="G3" s="4" t="s">
        <v>17</v>
      </c>
      <c r="H3" s="4" t="s">
        <v>18</v>
      </c>
      <c r="I3" s="4">
        <f>+FIND("mese",H3)</f>
        <v>22</v>
      </c>
    </row>
    <row r="4" spans="1:10" s="4" customFormat="1" ht="15" x14ac:dyDescent="0.25">
      <c r="A4" s="4" t="s">
        <v>20</v>
      </c>
      <c r="B4" s="5">
        <v>42276</v>
      </c>
      <c r="C4" s="4" t="s">
        <v>21</v>
      </c>
      <c r="D4" s="17">
        <v>35000000</v>
      </c>
      <c r="E4" s="17">
        <v>6300000</v>
      </c>
      <c r="F4" s="4">
        <v>0.4</v>
      </c>
      <c r="G4" s="4" t="s">
        <v>23</v>
      </c>
      <c r="H4" s="4" t="s">
        <v>24</v>
      </c>
      <c r="I4" s="4">
        <f>+FIND("3",H4)</f>
        <v>3</v>
      </c>
    </row>
    <row r="5" spans="1:10" s="4" customFormat="1" ht="15" x14ac:dyDescent="0.25">
      <c r="A5" s="4" t="s">
        <v>25</v>
      </c>
      <c r="B5" s="5">
        <v>42277</v>
      </c>
      <c r="C5" s="4" t="s">
        <v>21</v>
      </c>
      <c r="D5" s="17">
        <v>9000000</v>
      </c>
      <c r="E5" s="17">
        <v>1440000</v>
      </c>
      <c r="F5" s="4">
        <v>0.8</v>
      </c>
      <c r="G5" s="4" t="s">
        <v>23</v>
      </c>
      <c r="H5" s="4" t="s">
        <v>18</v>
      </c>
    </row>
    <row r="6" spans="1:10" s="4" customFormat="1" ht="15" x14ac:dyDescent="0.25">
      <c r="A6" s="4" t="s">
        <v>26</v>
      </c>
      <c r="B6" s="5">
        <v>42262</v>
      </c>
      <c r="C6" s="4" t="s">
        <v>14</v>
      </c>
      <c r="D6" s="17">
        <v>60000000</v>
      </c>
      <c r="E6" s="17">
        <v>8500000</v>
      </c>
      <c r="F6" s="4">
        <v>0.7</v>
      </c>
      <c r="G6" s="4" t="s">
        <v>23</v>
      </c>
      <c r="H6" s="4" t="s">
        <v>27</v>
      </c>
    </row>
    <row r="7" spans="1:10" s="4" customFormat="1" ht="15" x14ac:dyDescent="0.25">
      <c r="A7" s="4" t="s">
        <v>28</v>
      </c>
      <c r="B7" s="5">
        <v>42263</v>
      </c>
      <c r="C7" s="4" t="s">
        <v>14</v>
      </c>
      <c r="D7" s="17">
        <v>16200000</v>
      </c>
      <c r="E7" s="17">
        <v>2540000</v>
      </c>
      <c r="F7" s="4">
        <v>0.85</v>
      </c>
      <c r="G7" s="4" t="s">
        <v>17</v>
      </c>
      <c r="H7" s="4" t="s">
        <v>27</v>
      </c>
    </row>
    <row r="8" spans="1:10" s="4" customFormat="1" ht="15" x14ac:dyDescent="0.25">
      <c r="A8" s="4" t="s">
        <v>29</v>
      </c>
      <c r="B8" s="5">
        <v>42263</v>
      </c>
      <c r="C8" s="4" t="s">
        <v>14</v>
      </c>
      <c r="D8" s="17">
        <v>7200000</v>
      </c>
      <c r="E8" s="17">
        <v>1224000</v>
      </c>
      <c r="F8" s="4">
        <v>1.5</v>
      </c>
      <c r="G8" s="4" t="s">
        <v>17</v>
      </c>
      <c r="H8" s="4" t="s">
        <v>27</v>
      </c>
    </row>
    <row r="9" spans="1:10" s="4" customFormat="1" ht="15" x14ac:dyDescent="0.25">
      <c r="A9" s="4" t="s">
        <v>30</v>
      </c>
      <c r="B9" s="5">
        <v>42293</v>
      </c>
      <c r="C9" s="4" t="s">
        <v>14</v>
      </c>
      <c r="D9" s="17">
        <v>34438000</v>
      </c>
      <c r="E9" s="17">
        <v>6577500</v>
      </c>
      <c r="F9" s="4">
        <v>1</v>
      </c>
      <c r="G9" s="4" t="s">
        <v>19</v>
      </c>
      <c r="H9" s="4" t="s">
        <v>19</v>
      </c>
    </row>
    <row r="10" spans="1:10" s="4" customFormat="1" ht="15" x14ac:dyDescent="0.25">
      <c r="A10" s="4" t="s">
        <v>31</v>
      </c>
      <c r="B10" s="5">
        <v>42296</v>
      </c>
      <c r="C10" s="4" t="s">
        <v>32</v>
      </c>
      <c r="D10" s="17">
        <v>100000</v>
      </c>
      <c r="E10" s="17">
        <v>18000</v>
      </c>
      <c r="F10" s="4">
        <v>2</v>
      </c>
      <c r="G10" s="4" t="s">
        <v>23</v>
      </c>
      <c r="H10" s="4" t="s">
        <v>18</v>
      </c>
    </row>
    <row r="11" spans="1:10" s="4" customFormat="1" ht="15" x14ac:dyDescent="0.25">
      <c r="A11" s="4" t="s">
        <v>33</v>
      </c>
      <c r="B11" s="5">
        <v>42296</v>
      </c>
      <c r="C11" s="4" t="s">
        <v>34</v>
      </c>
      <c r="D11" s="17">
        <v>1200000</v>
      </c>
      <c r="E11" s="17">
        <v>191000</v>
      </c>
      <c r="F11" s="4">
        <v>30</v>
      </c>
      <c r="G11" s="4" t="s">
        <v>17</v>
      </c>
      <c r="H11" s="4" t="s">
        <v>18</v>
      </c>
    </row>
    <row r="12" spans="1:10" s="4" customFormat="1" ht="15" x14ac:dyDescent="0.25">
      <c r="A12" s="4" t="s">
        <v>35</v>
      </c>
      <c r="B12" s="5">
        <v>42296</v>
      </c>
      <c r="C12" s="4" t="s">
        <v>34</v>
      </c>
      <c r="D12" s="17">
        <v>500000</v>
      </c>
      <c r="E12" s="17">
        <v>90000</v>
      </c>
      <c r="F12" s="4">
        <v>30</v>
      </c>
      <c r="G12" s="4" t="s">
        <v>17</v>
      </c>
      <c r="H12" s="4" t="s">
        <v>18</v>
      </c>
    </row>
    <row r="13" spans="1:10" s="4" customFormat="1" ht="15" x14ac:dyDescent="0.25">
      <c r="A13" s="4" t="s">
        <v>36</v>
      </c>
      <c r="B13" s="5">
        <v>42296</v>
      </c>
      <c r="C13" s="4" t="s">
        <v>37</v>
      </c>
      <c r="D13" s="17">
        <v>26800000</v>
      </c>
      <c r="E13" s="17">
        <v>4350000</v>
      </c>
      <c r="F13" s="4">
        <v>1</v>
      </c>
      <c r="G13" s="4" t="s">
        <v>17</v>
      </c>
      <c r="H13" s="4" t="s">
        <v>38</v>
      </c>
    </row>
    <row r="14" spans="1:10" s="4" customFormat="1" ht="15" x14ac:dyDescent="0.25">
      <c r="A14" s="4" t="s">
        <v>39</v>
      </c>
      <c r="B14" s="5">
        <v>42296</v>
      </c>
      <c r="C14" s="4" t="s">
        <v>32</v>
      </c>
      <c r="D14" s="17">
        <v>2500000</v>
      </c>
      <c r="E14" s="17">
        <v>450000</v>
      </c>
      <c r="F14" s="4">
        <v>0.8</v>
      </c>
      <c r="G14" s="4" t="s">
        <v>23</v>
      </c>
      <c r="H14" s="4" t="s">
        <v>18</v>
      </c>
    </row>
    <row r="15" spans="1:10" s="4" customFormat="1" ht="15" x14ac:dyDescent="0.25">
      <c r="A15" s="4" t="s">
        <v>40</v>
      </c>
      <c r="B15" s="5">
        <v>42296</v>
      </c>
      <c r="C15" s="4" t="s">
        <v>34</v>
      </c>
      <c r="D15" s="17">
        <v>1000000</v>
      </c>
      <c r="E15" s="17">
        <v>160000</v>
      </c>
      <c r="F15" s="4">
        <v>2</v>
      </c>
      <c r="G15" s="4" t="s">
        <v>17</v>
      </c>
      <c r="H15" s="4" t="s">
        <v>18</v>
      </c>
    </row>
    <row r="16" spans="1:10" s="4" customFormat="1" ht="15" x14ac:dyDescent="0.25">
      <c r="A16" s="4" t="s">
        <v>41</v>
      </c>
      <c r="B16" s="5">
        <v>42277</v>
      </c>
      <c r="C16" s="4" t="s">
        <v>21</v>
      </c>
      <c r="D16" s="17">
        <v>6000000</v>
      </c>
      <c r="E16" s="17">
        <v>960000</v>
      </c>
      <c r="F16" s="4">
        <v>0.7</v>
      </c>
      <c r="G16" s="4" t="s">
        <v>17</v>
      </c>
      <c r="H16" s="4" t="s">
        <v>18</v>
      </c>
    </row>
    <row r="17" spans="1:8" s="4" customFormat="1" ht="15" x14ac:dyDescent="0.25">
      <c r="A17" s="4" t="s">
        <v>42</v>
      </c>
      <c r="B17" s="5">
        <v>42277</v>
      </c>
      <c r="C17" s="4" t="s">
        <v>21</v>
      </c>
      <c r="D17" s="17">
        <v>7000000</v>
      </c>
      <c r="E17" s="17">
        <v>1200000</v>
      </c>
      <c r="F17" s="4">
        <v>1</v>
      </c>
      <c r="G17" s="4" t="s">
        <v>23</v>
      </c>
      <c r="H17" s="4" t="s">
        <v>43</v>
      </c>
    </row>
    <row r="18" spans="1:8" s="4" customFormat="1" ht="15" x14ac:dyDescent="0.25">
      <c r="A18" s="4" t="s">
        <v>44</v>
      </c>
      <c r="B18" s="5">
        <v>42277</v>
      </c>
      <c r="C18" s="4" t="s">
        <v>21</v>
      </c>
      <c r="D18" s="17">
        <v>2000000</v>
      </c>
      <c r="E18" s="17">
        <v>320000</v>
      </c>
      <c r="F18" s="4">
        <v>1.5</v>
      </c>
      <c r="G18" s="4" t="s">
        <v>23</v>
      </c>
      <c r="H18" s="4" t="s">
        <v>43</v>
      </c>
    </row>
    <row r="19" spans="1:8" s="4" customFormat="1" ht="15" x14ac:dyDescent="0.25">
      <c r="A19" s="4" t="s">
        <v>45</v>
      </c>
      <c r="B19" s="5">
        <v>42277</v>
      </c>
      <c r="C19" s="4" t="s">
        <v>21</v>
      </c>
      <c r="D19" s="17">
        <v>6000000</v>
      </c>
      <c r="E19" s="17">
        <v>960000</v>
      </c>
      <c r="F19" s="4">
        <v>1.5</v>
      </c>
      <c r="G19" s="4" t="s">
        <v>23</v>
      </c>
      <c r="H19" s="4" t="s">
        <v>18</v>
      </c>
    </row>
    <row r="20" spans="1:8" s="4" customFormat="1" ht="15" x14ac:dyDescent="0.25">
      <c r="A20" s="4" t="s">
        <v>46</v>
      </c>
      <c r="B20" s="5">
        <v>42278</v>
      </c>
      <c r="C20" s="4" t="s">
        <v>14</v>
      </c>
      <c r="D20" s="17">
        <v>4500000</v>
      </c>
      <c r="E20" s="17">
        <v>840000</v>
      </c>
      <c r="F20" s="4">
        <v>1</v>
      </c>
      <c r="G20" s="4" t="s">
        <v>23</v>
      </c>
      <c r="H20" s="4" t="s">
        <v>24</v>
      </c>
    </row>
    <row r="21" spans="1:8" s="4" customFormat="1" ht="15" x14ac:dyDescent="0.25">
      <c r="A21" s="4" t="s">
        <v>47</v>
      </c>
      <c r="B21" s="5">
        <v>42278</v>
      </c>
      <c r="C21" s="4" t="s">
        <v>14</v>
      </c>
      <c r="D21" s="17">
        <v>12200000</v>
      </c>
      <c r="E21" s="17">
        <v>2000000</v>
      </c>
      <c r="F21" s="4">
        <v>0.8</v>
      </c>
      <c r="G21" s="4" t="s">
        <v>17</v>
      </c>
      <c r="H21" s="4" t="s">
        <v>18</v>
      </c>
    </row>
    <row r="22" spans="1:8" s="4" customFormat="1" ht="15" x14ac:dyDescent="0.25">
      <c r="A22" s="4" t="s">
        <v>48</v>
      </c>
      <c r="B22" s="5">
        <v>42278</v>
      </c>
      <c r="C22" s="4" t="s">
        <v>21</v>
      </c>
      <c r="D22" s="17">
        <v>3691157</v>
      </c>
      <c r="E22" s="17">
        <v>590400</v>
      </c>
      <c r="F22" s="4">
        <v>0.44</v>
      </c>
      <c r="G22" s="4" t="s">
        <v>23</v>
      </c>
      <c r="H22" s="4" t="s">
        <v>18</v>
      </c>
    </row>
    <row r="23" spans="1:8" s="4" customFormat="1" x14ac:dyDescent="0.3">
      <c r="A23" s="4" t="s">
        <v>49</v>
      </c>
      <c r="B23" s="5">
        <v>42278</v>
      </c>
      <c r="C23" s="4" t="s">
        <v>21</v>
      </c>
      <c r="D23" s="17">
        <v>8900000</v>
      </c>
      <c r="E23" s="17">
        <v>1433600</v>
      </c>
      <c r="F23" s="4">
        <v>0.44</v>
      </c>
      <c r="G23" s="4" t="s">
        <v>23</v>
      </c>
      <c r="H23" s="4" t="s">
        <v>18</v>
      </c>
    </row>
    <row r="24" spans="1:8" s="4" customFormat="1" x14ac:dyDescent="0.3">
      <c r="A24" s="4" t="s">
        <v>50</v>
      </c>
      <c r="B24" s="5">
        <v>42279</v>
      </c>
      <c r="C24" s="4" t="s">
        <v>21</v>
      </c>
      <c r="D24" s="17">
        <v>40000000</v>
      </c>
      <c r="E24" s="17">
        <v>6500000</v>
      </c>
      <c r="F24" s="4">
        <v>0.4</v>
      </c>
      <c r="G24" s="4" t="s">
        <v>23</v>
      </c>
      <c r="H24" s="4" t="s">
        <v>24</v>
      </c>
    </row>
    <row r="25" spans="1:8" s="4" customFormat="1" x14ac:dyDescent="0.3">
      <c r="A25" s="4" t="s">
        <v>51</v>
      </c>
      <c r="B25" s="5">
        <v>42279</v>
      </c>
      <c r="C25" s="4" t="s">
        <v>14</v>
      </c>
      <c r="D25" s="17">
        <v>20500000</v>
      </c>
      <c r="E25" s="17">
        <v>2730000</v>
      </c>
      <c r="F25" s="4">
        <v>0.6</v>
      </c>
      <c r="G25" s="4" t="s">
        <v>23</v>
      </c>
      <c r="H25" s="4" t="s">
        <v>52</v>
      </c>
    </row>
    <row r="26" spans="1:8" s="4" customFormat="1" x14ac:dyDescent="0.3">
      <c r="A26" s="4" t="s">
        <v>53</v>
      </c>
      <c r="B26" s="5">
        <v>42282</v>
      </c>
      <c r="C26" s="4" t="s">
        <v>21</v>
      </c>
      <c r="D26" s="17">
        <v>25000000</v>
      </c>
      <c r="E26" s="17">
        <v>4000000</v>
      </c>
      <c r="F26" s="4">
        <v>0.5</v>
      </c>
      <c r="G26" s="4" t="s">
        <v>17</v>
      </c>
      <c r="H26" s="4" t="s">
        <v>18</v>
      </c>
    </row>
    <row r="27" spans="1:8" s="4" customFormat="1" x14ac:dyDescent="0.3">
      <c r="A27" s="4" t="s">
        <v>54</v>
      </c>
      <c r="B27" s="5">
        <v>42283</v>
      </c>
      <c r="C27" s="4" t="s">
        <v>21</v>
      </c>
      <c r="D27" s="17">
        <v>8700000</v>
      </c>
      <c r="E27" s="17">
        <v>1392000</v>
      </c>
      <c r="F27" s="4">
        <v>0.8</v>
      </c>
      <c r="G27" s="4" t="s">
        <v>23</v>
      </c>
      <c r="H27" s="4" t="s">
        <v>18</v>
      </c>
    </row>
    <row r="28" spans="1:8" s="4" customFormat="1" x14ac:dyDescent="0.3">
      <c r="A28" s="4" t="s">
        <v>55</v>
      </c>
      <c r="B28" s="5">
        <v>42283</v>
      </c>
      <c r="C28" s="4" t="s">
        <v>21</v>
      </c>
      <c r="D28" s="17">
        <v>5000000</v>
      </c>
      <c r="E28" s="17">
        <v>800000</v>
      </c>
      <c r="F28" s="4">
        <v>0.5</v>
      </c>
      <c r="G28" s="4" t="s">
        <v>17</v>
      </c>
      <c r="H28" s="4" t="s">
        <v>18</v>
      </c>
    </row>
    <row r="29" spans="1:8" s="4" customFormat="1" x14ac:dyDescent="0.3">
      <c r="A29" s="4" t="s">
        <v>56</v>
      </c>
      <c r="B29" s="5">
        <v>42284</v>
      </c>
      <c r="C29" s="4" t="s">
        <v>21</v>
      </c>
      <c r="D29" s="17">
        <v>70000000</v>
      </c>
      <c r="E29" s="17">
        <v>11200000</v>
      </c>
      <c r="F29" s="4">
        <v>0.8</v>
      </c>
      <c r="G29" s="4" t="s">
        <v>17</v>
      </c>
      <c r="H29" s="4" t="s">
        <v>18</v>
      </c>
    </row>
    <row r="30" spans="1:8" s="4" customFormat="1" x14ac:dyDescent="0.3">
      <c r="A30" s="4" t="s">
        <v>57</v>
      </c>
      <c r="B30" s="5">
        <v>42284</v>
      </c>
      <c r="C30" s="4" t="s">
        <v>58</v>
      </c>
      <c r="D30" s="17">
        <v>6500000</v>
      </c>
      <c r="E30" s="17">
        <v>960000</v>
      </c>
      <c r="F30" s="4">
        <v>1.5</v>
      </c>
      <c r="G30" s="4" t="s">
        <v>17</v>
      </c>
      <c r="H30" s="4" t="s">
        <v>24</v>
      </c>
    </row>
    <row r="31" spans="1:8" s="4" customFormat="1" x14ac:dyDescent="0.3">
      <c r="A31" s="4" t="s">
        <v>59</v>
      </c>
      <c r="B31" s="5">
        <v>42285</v>
      </c>
      <c r="C31" s="4" t="s">
        <v>21</v>
      </c>
      <c r="D31" s="17">
        <v>1200000</v>
      </c>
      <c r="E31" s="17">
        <v>192000</v>
      </c>
      <c r="F31" s="4">
        <v>0.8</v>
      </c>
      <c r="G31" s="4" t="s">
        <v>23</v>
      </c>
      <c r="H31" s="4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DATABASE</vt:lpstr>
      <vt:lpstr>IF</vt:lpstr>
      <vt:lpstr>MAX, MIN, AVG</vt:lpstr>
      <vt:lpstr>SORT &amp; FILTER</vt:lpstr>
      <vt:lpstr>SUM-COUNT IF</vt:lpstr>
      <vt:lpstr>DATA VALIDATION</vt:lpstr>
      <vt:lpstr>COND.FORMATTING</vt:lpstr>
      <vt:lpstr>VLOOKUP</vt:lpstr>
      <vt:lpstr>FIND, LEFT, RIGHT</vt:lpstr>
      <vt:lpstr>Pivot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Cuzzupoli, Alfredo [IT]</cp:lastModifiedBy>
  <dcterms:created xsi:type="dcterms:W3CDTF">2015-12-01T15:48:22Z</dcterms:created>
  <dcterms:modified xsi:type="dcterms:W3CDTF">2016-11-05T03:15:51Z</dcterms:modified>
</cp:coreProperties>
</file>